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ocrates\Personeel$\mvandensteen\Mijn documenten\marnix\CLW\Administratie\Rapport ontwikkeling\Rapporten BGV\ILT-rapport per module definitief\"/>
    </mc:Choice>
  </mc:AlternateContent>
  <bookViews>
    <workbookView xWindow="0" yWindow="0" windowWidth="19200" windowHeight="11595" tabRatio="913"/>
  </bookViews>
  <sheets>
    <sheet name="ILT zaalorganisatie" sheetId="17" r:id="rId1"/>
    <sheet name="Rapport zaalorganisatie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zaalorganisatie'!$C$15</definedName>
    <definedName name="instapdatumBGV">'ILT zaalorganisatie'!$C$14</definedName>
    <definedName name="invullingBGV">gegevensvalidatie!$B$20:$B$27</definedName>
    <definedName name="keuzeperiode">'Rapport zaalorganisatie'!$H$7</definedName>
    <definedName name="keuzeperiodeBGV">'Rapport zaalorganisatie'!$H$7</definedName>
    <definedName name="keuzeschooljaar">'Rapport zaalorganisatie'!$H$3</definedName>
    <definedName name="keuzeschooljaarBGV">'Rapport zaalorganisatie'!$H$3</definedName>
    <definedName name="lijst_codes">#REF!</definedName>
    <definedName name="naamleerkracht">'[1] ILT PAV 2e gr.'!$C$12</definedName>
    <definedName name="naamleerkrachtBGV">'ILT zaalorganisatie'!$C$16</definedName>
    <definedName name="naamleerling">'[1] ILT PAV 2e gr.'!$C$11</definedName>
    <definedName name="naamleerlingBGV">'ILT zaalorganisatie'!$C$13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98" i="18" l="1"/>
  <c r="B9" i="20" l="1"/>
  <c r="B8" i="20"/>
  <c r="B6" i="20"/>
  <c r="B5" i="20"/>
  <c r="C66" i="18" l="1"/>
  <c r="C64" i="18"/>
  <c r="C62" i="18"/>
  <c r="H98" i="18" l="1"/>
  <c r="C5" i="18"/>
  <c r="H76" i="18" l="1"/>
  <c r="H74" i="18"/>
  <c r="H72" i="18"/>
  <c r="H70" i="18"/>
  <c r="H87" i="18" l="1"/>
  <c r="H88" i="18"/>
  <c r="H89" i="18"/>
  <c r="H90" i="18"/>
  <c r="H91" i="18"/>
  <c r="H92" i="18"/>
  <c r="H93" i="18"/>
  <c r="H94" i="18"/>
  <c r="H95" i="18"/>
  <c r="H86" i="18"/>
  <c r="H79" i="18"/>
  <c r="H80" i="18"/>
  <c r="H81" i="18"/>
  <c r="H82" i="18"/>
  <c r="H83" i="18"/>
  <c r="H84" i="18"/>
  <c r="H78" i="18"/>
  <c r="A87" i="18"/>
  <c r="A88" i="18"/>
  <c r="A89" i="18"/>
  <c r="A90" i="18"/>
  <c r="A91" i="18"/>
  <c r="A92" i="18"/>
  <c r="A93" i="18"/>
  <c r="A94" i="18"/>
  <c r="A95" i="18"/>
  <c r="A86" i="18"/>
  <c r="A79" i="18"/>
  <c r="A80" i="18"/>
  <c r="A81" i="18"/>
  <c r="A82" i="18"/>
  <c r="A83" i="18"/>
  <c r="A84" i="18"/>
  <c r="A78" i="18"/>
  <c r="D9" i="20" l="1"/>
  <c r="D8" i="20"/>
  <c r="D7" i="20"/>
  <c r="D6" i="20"/>
  <c r="D5" i="20"/>
  <c r="D4" i="20"/>
  <c r="B7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<sst xmlns="http://schemas.openxmlformats.org/spreadsheetml/2006/main" count="351" uniqueCount="132">
  <si>
    <t>eigen werkzaamheden organiseren</t>
  </si>
  <si>
    <t>P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</si>
  <si>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</si>
  <si>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</si>
  <si>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</si>
  <si>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</si>
  <si>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</si>
  <si>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</si>
  <si>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</si>
  <si>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</si>
  <si>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</si>
  <si>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</si>
  <si>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</si>
  <si>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</si>
  <si>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</si>
  <si>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</si>
  <si>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</si>
  <si>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</si>
  <si>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</si>
  <si>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</si>
  <si>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</si>
  <si>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</si>
  <si>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</si>
  <si>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</si>
  <si>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</si>
  <si>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</si>
  <si>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</si>
  <si>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</si>
  <si>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</si>
  <si>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</si>
  <si>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</si>
  <si>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</si>
  <si>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</si>
  <si>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</si>
  <si>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</si>
  <si>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</si>
  <si>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</si>
  <si>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</si>
  <si>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</si>
  <si>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</si>
  <si>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</si>
  <si>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</si>
  <si>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</si>
  <si>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</si>
  <si>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</si>
  <si>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</si>
  <si>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</si>
  <si>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</si>
  <si>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</si>
  <si>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</si>
  <si>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</si>
  <si>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</si>
  <si>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</si>
  <si>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</si>
  <si>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</si>
  <si>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</si>
  <si>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</si>
  <si>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</si>
  <si>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</si>
  <si>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</si>
  <si>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</si>
  <si>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</si>
  <si>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</si>
  <si>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</si>
  <si>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</si>
  <si>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</si>
  <si>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</si>
  <si>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</si>
  <si>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</si>
  <si>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</si>
  <si>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</si>
  <si>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organiseren:</t>
  </si>
  <si>
    <t>Veilig, hygiënisch en milieubewust werken, conform welzijn op het werk en de geldende regelgevingen zoals:</t>
  </si>
  <si>
    <t>Noodzakelijke houdingen voor de uitoefening van het beroep aannemen zoals:</t>
  </si>
  <si>
    <t>Functionele vaardigheden voor de uitoefening van het beroep toepassen zoals: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</si>
  <si>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</si>
  <si>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</si>
  <si>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</si>
  <si>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</t>
  </si>
  <si>
    <t>ILT - BGV
         module zaalorganisatie</t>
  </si>
  <si>
    <t xml:space="preserve"> - ergonomisch werken.</t>
  </si>
  <si>
    <t xml:space="preserve"> - economisch werken.</t>
  </si>
  <si>
    <t xml:space="preserve"> - voorschriften en instructies inzake veiligheid, hygiëne of milieu toepassen.</t>
  </si>
  <si>
    <t xml:space="preserve"> - persoonlijke beschermingsmiddelen gebruiken.</t>
  </si>
  <si>
    <t xml:space="preserve"> - werkplek en directe omgeving schoon houden.</t>
  </si>
  <si>
    <t xml:space="preserve"> - producten, apparatuur, machines en 
arbeidsmiddelen volgens voorschriften gebruiken.</t>
  </si>
  <si>
    <t xml:space="preserve"> - apparatuur, machines en arbeidsmiddelen volgens.voorschriften reinigen.</t>
  </si>
  <si>
    <t xml:space="preserve"> - afval en restproducten beperken en volgens wettelijke voorschriften sorteren.</t>
  </si>
  <si>
    <t xml:space="preserve"> - storingen of afwijkingen aan producten,
apparatuur, machines of arbeidsmiddelen melden.</t>
  </si>
  <si>
    <t xml:space="preserve"> - producten, apparatuur, machines en arbeidsmiddelen volgens voorschriften gebruiken.</t>
  </si>
  <si>
    <t xml:space="preserve"> - storingen of afwijkingen aan producten, apparatuur, machines of arbeidsmiddelen melden.</t>
  </si>
  <si>
    <t xml:space="preserve"> - zin voor verantwoordelijkheid tonen.</t>
  </si>
  <si>
    <t xml:space="preserve"> - in overleg werken.</t>
  </si>
  <si>
    <t xml:space="preserve"> - kwaliteitsgericht werken.</t>
  </si>
  <si>
    <t xml:space="preserve"> - resultaat gericht werken.</t>
  </si>
  <si>
    <t xml:space="preserve"> - zin voor creativiteit tonen.</t>
  </si>
  <si>
    <t xml:space="preserve"> - op problemen anticiperen en adequaat reageren.</t>
  </si>
  <si>
    <t xml:space="preserve"> - voorkomen verzorgen.</t>
  </si>
  <si>
    <t xml:space="preserve"> - ICT gebruiken</t>
  </si>
  <si>
    <t xml:space="preserve"> - informatie selecteren en verwerken.</t>
  </si>
  <si>
    <t xml:space="preserve"> - verbale en non-verbale communicatie toepassen.</t>
  </si>
  <si>
    <t xml:space="preserve"> - standaarduitdrukkingen in twee vreemde talen gebruiken.</t>
  </si>
  <si>
    <t xml:space="preserve"> - rekenvaardigheden toepassen.</t>
  </si>
  <si>
    <t>Volgens bedrijfseigen procedures voorraad beheren:</t>
  </si>
  <si>
    <t xml:space="preserve"> - met leveransiers onderhandelen.</t>
  </si>
  <si>
    <t xml:space="preserve"> - kostprijs berekenen.</t>
  </si>
  <si>
    <t xml:space="preserve"> - bestellingen opmaken en plaatsen.</t>
  </si>
  <si>
    <t xml:space="preserve"> - op productiebehoeften anticiperen.</t>
  </si>
  <si>
    <t xml:space="preserve"> - levering controleren.</t>
  </si>
  <si>
    <t xml:space="preserve"> - opslag van goederen en materieel volgens FIFO en hygiënische voorschriften bewaken.</t>
  </si>
  <si>
    <t xml:space="preserve"> - tafellinnen beheren.</t>
  </si>
  <si>
    <t xml:space="preserve"> - planning opstellen.</t>
  </si>
  <si>
    <t xml:space="preserve"> - op onvooriene omstandigheden adequaat reageren.</t>
  </si>
  <si>
    <t xml:space="preserve"> - reservaties opnemen en registreren.</t>
  </si>
  <si>
    <t xml:space="preserve"> - zaalplan opmaken.</t>
  </si>
  <si>
    <t xml:space="preserve"> - in overleg drankenkaart samenstellen.</t>
  </si>
  <si>
    <t xml:space="preserve"> - instructies geven.</t>
  </si>
  <si>
    <t xml:space="preserve"> - feedbac geven en bijsturen.</t>
  </si>
  <si>
    <t xml:space="preserve"> - verloop van service coördineren en superviseren.</t>
  </si>
  <si>
    <t xml:space="preserve"> - opruimen van zaal en bar bewaken.</t>
  </si>
  <si>
    <t xml:space="preserve"> - dagelijkse werkzaamheden controleren.</t>
  </si>
  <si>
    <t>Rapport BGV - module zaalorganisatie</t>
  </si>
  <si>
    <t>Volgens bedrijfseigen procedures zaal organiseren:</t>
  </si>
  <si>
    <t xml:space="preserve"> - opslag van goederen en materieel volgens FIFO en hyg. voorschr. bewaken.</t>
  </si>
  <si>
    <t>volgens bedrijfseigen procedures voorraad beheren</t>
  </si>
  <si>
    <t>volgens bedrijfseigen procedures zaal organiseren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</si>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</sst>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5" borderId="16" applyNumberFormat="0" applyAlignment="0" applyProtection="0"/>
  </cellStyleXfs>
  <cellXfs count="187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3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14" fillId="0" borderId="0" xfId="0" applyFont="1"/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3" borderId="15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14" fontId="1" fillId="3" borderId="15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4" fontId="1" fillId="3" borderId="14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4" fontId="1" fillId="4" borderId="15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0" fillId="5" borderId="16" xfId="1" applyAlignment="1">
      <alignment horizontal="center" vertical="center"/>
    </xf>
    <xf numFmtId="0" fontId="1" fillId="0" borderId="14" xfId="0" applyFont="1" applyBorder="1" applyAlignment="1">
      <alignment horizontal="center" vertical="center" textRotation="90"/>
    </xf>
    <xf numFmtId="0" fontId="10" fillId="5" borderId="16" xfId="1" applyAlignment="1">
      <alignment horizontal="center" vertical="center" textRotation="90" wrapText="1"/>
    </xf>
    <xf numFmtId="0" fontId="0" fillId="0" borderId="6" xfId="0" applyBorder="1" applyAlignment="1">
      <alignment horizont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1" fillId="0" borderId="14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horizontal="center" vertical="center" textRotation="90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7" fillId="3" borderId="10" xfId="0" applyFont="1" applyFill="1" applyBorder="1" applyAlignment="1">
      <alignment horizontal="center" vertical="center" textRotation="90" wrapText="1"/>
    </xf>
    <xf numFmtId="0" fontId="7" fillId="3" borderId="9" xfId="0" applyFont="1" applyFill="1" applyBorder="1" applyAlignment="1">
      <alignment horizontal="center" vertical="center" textRotation="90" wrapText="1"/>
    </xf>
    <xf numFmtId="0" fontId="7" fillId="3" borderId="15" xfId="0" applyFont="1" applyFill="1" applyBorder="1" applyAlignment="1">
      <alignment horizontal="center" vertical="center" textRotation="90" wrapText="1"/>
    </xf>
    <xf numFmtId="0" fontId="1" fillId="4" borderId="8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 wrapText="1"/>
    </xf>
    <xf numFmtId="0" fontId="12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1" xfId="0" applyNumberFormat="1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0" fontId="2" fillId="0" borderId="12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14" fontId="2" fillId="0" borderId="14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6" fillId="7" borderId="14" xfId="0" applyFont="1" applyFill="1" applyBorder="1" applyAlignment="1">
      <alignment horizontal="left" vertical="center" wrapText="1"/>
    </xf>
    <xf numFmtId="0" fontId="16" fillId="7" borderId="14" xfId="0" applyFont="1" applyFill="1" applyBorder="1" applyAlignment="1">
      <alignment horizontal="left" vertical="center"/>
    </xf>
    <xf numFmtId="0" fontId="10" fillId="5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6" fillId="7" borderId="12" xfId="0" applyFont="1" applyFill="1" applyBorder="1" applyAlignment="1">
      <alignment horizontal="left" vertical="center"/>
    </xf>
    <xf numFmtId="0" fontId="16" fillId="7" borderId="13" xfId="0" applyFont="1" applyFill="1" applyBorder="1" applyAlignment="1">
      <alignment horizontal="left" vertical="center"/>
    </xf>
    <xf numFmtId="0" fontId="16" fillId="7" borderId="11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4" fontId="2" fillId="0" borderId="12" xfId="0" applyNumberFormat="1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166064376458688"/>
          <c:y val="9.7424522489217499E-2"/>
          <c:w val="0.75580991798445873"/>
          <c:h val="0.30281611286574389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tabel'!$A$4:$A$9</c:f>
              <c:strCache>
                <c:ptCount val="6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volgens bedrijfseigen procedures voorraad beheren</c:v>
                </c:pt>
                <c:pt idx="5">
                  <c:v>volgens bedrijfseigen procedures zaal organiseren</c:v>
                </c:pt>
              </c:strCache>
            </c:strRef>
          </c:cat>
          <c:val>
            <c:numRef>
              <c:f>'overzicht vanuit gewone tabel'!$C$4:$C$9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tabel'!$A$4:$A$9</c:f>
              <c:strCache>
                <c:ptCount val="6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volgens bedrijfseigen procedures voorraad beheren</c:v>
                </c:pt>
                <c:pt idx="5">
                  <c:v>volgens bedrijfseigen procedures zaal organiseren</c:v>
                </c:pt>
              </c:strCache>
            </c:strRef>
          </c:cat>
          <c:val>
            <c:numRef>
              <c:f>'overzicht vanuit gewone tabel'!$D$4:$D$9</c:f>
              <c:numCache>
                <c:formatCode>General</c:formatCode>
                <c:ptCount val="6"/>
                <c:pt idx="0">
                  <c:v>9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703400"/>
        <c:axId val="39895967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tabel'!$A$4:$A$9</c15:sqref>
                        </c15:formulaRef>
                      </c:ext>
                    </c:extLst>
                    <c:strCache>
                      <c:ptCount val="6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volgens bedrijfseigen procedures voorraad beheren</c:v>
                      </c:pt>
                      <c:pt idx="5">
                        <c:v>volgens bedrijfseigen procedures zaal organiseren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</c:v>
                      </c:pt>
                      <c:pt idx="1">
                        <c:v>7</c:v>
                      </c:pt>
                      <c:pt idx="2">
                        <c:v>5</c:v>
                      </c:pt>
                      <c:pt idx="3">
                        <c:v>4</c:v>
                      </c:pt>
                      <c:pt idx="4">
                        <c:v>7</c:v>
                      </c:pt>
                      <c:pt idx="5">
                        <c:v>10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275703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98959672"/>
        <c:crosses val="autoZero"/>
        <c:auto val="1"/>
        <c:lblAlgn val="ctr"/>
        <c:lblOffset val="100"/>
        <c:noMultiLvlLbl val="0"/>
      </c:catAx>
      <c:valAx>
        <c:axId val="398959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7570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>
    <xdr:from>
      <xdr:col>1</xdr:col>
      <xdr:colOff>66675</xdr:colOff>
      <xdr:row>3</xdr:row>
      <xdr:rowOff>28574</xdr:rowOff>
    </xdr:from>
    <xdr:to>
      <xdr:col>2</xdr:col>
      <xdr:colOff>2333625</xdr:colOff>
      <xdr:row>11</xdr:row>
      <xdr:rowOff>0</xdr:rowOff>
    </xdr:to>
    <xdr:grpSp>
      <xdr:nvGrpSpPr>
        <xdr:cNvPr id="8" name="Groep 7"/>
        <xdr:cNvGrpSpPr/>
      </xdr:nvGrpSpPr>
      <xdr:grpSpPr>
        <a:xfrm>
          <a:off x="180975" y="1104899"/>
          <a:ext cx="3705225" cy="1752601"/>
          <a:chOff x="180975" y="1104899"/>
          <a:chExt cx="3705225" cy="1752601"/>
        </a:xfrm>
      </xdr:grpSpPr>
      <xdr:pic>
        <xdr:nvPicPr>
          <xdr:cNvPr id="4" name="Afbeelding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104899"/>
            <a:ext cx="2781300" cy="1752601"/>
          </a:xfrm>
          <a:prstGeom prst="rect">
            <a:avLst/>
          </a:prstGeom>
        </xdr:spPr>
      </xdr:pic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14650" y="1714501"/>
            <a:ext cx="971550" cy="6477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66676</xdr:colOff>
      <xdr:row>1</xdr:row>
      <xdr:rowOff>47626</xdr:rowOff>
    </xdr:from>
    <xdr:to>
      <xdr:col>1</xdr:col>
      <xdr:colOff>876676</xdr:colOff>
      <xdr:row>1</xdr:row>
      <xdr:rowOff>444199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71451"/>
          <a:ext cx="810000" cy="396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vandensteen/Mijn%20documenten/marnix/CLW/Administratie/Begeleiding%20leerkrachten/ILT%20en%20rapport%20PAV/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9" totalsRowShown="0" headerRowDxfId="4">
  <autoFilter ref="A3:D9"/>
  <tableColumns count="4">
    <tableColumn id="1" name="Overzicht" dataDxfId="3"/>
    <tableColumn id="2" name="aantal te behalen doelen per cluster" dataDxfId="2">
      <calculatedColumnFormula>COUNTA('ILT zaalorganisatie'!B20:B28)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zaalorganisatie'!B20:D28)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B1:AK79"/>
  <sheetViews>
    <sheetView tabSelected="1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19" width="3" style="2" customWidth="1"/>
    <col min="20" max="20" width="3.42578125" style="2" customWidth="1"/>
    <col min="21" max="26" width="3" style="2" customWidth="1"/>
    <col min="27" max="27" width="2.85546875" style="2" customWidth="1"/>
    <col min="28" max="36" width="3" style="2" customWidth="1"/>
    <col min="37" max="16384" width="9" style="2"/>
  </cols>
  <sheetData>
    <row r="1" spans="2:37" customFormat="1" ht="9.9499999999999993" customHeight="1" x14ac:dyDescent="0.2">
      <c r="X1" s="27"/>
      <c r="Y1" s="26"/>
      <c r="Z1" s="2"/>
    </row>
    <row r="2" spans="2:37" customFormat="1" ht="62.25" customHeight="1" thickBot="1" x14ac:dyDescent="0.4">
      <c r="B2" s="126" t="s">
        <v>79</v>
      </c>
      <c r="C2" s="127"/>
      <c r="D2" s="16"/>
      <c r="E2" s="133" t="s">
        <v>69</v>
      </c>
      <c r="F2" s="134"/>
      <c r="G2" s="11" t="s">
        <v>10</v>
      </c>
      <c r="H2" s="11" t="s">
        <v>10</v>
      </c>
      <c r="I2" s="11" t="s">
        <v>10</v>
      </c>
      <c r="J2" s="11" t="s">
        <v>10</v>
      </c>
      <c r="K2" s="11" t="s">
        <v>10</v>
      </c>
      <c r="L2" s="11" t="s">
        <v>10</v>
      </c>
      <c r="M2" s="11" t="s">
        <v>10</v>
      </c>
      <c r="N2" s="11" t="s">
        <v>10</v>
      </c>
      <c r="O2" s="11" t="s">
        <v>10</v>
      </c>
      <c r="P2" s="11" t="s">
        <v>10</v>
      </c>
      <c r="Q2" s="11" t="s">
        <v>10</v>
      </c>
      <c r="R2" s="11" t="s">
        <v>10</v>
      </c>
      <c r="S2" s="11" t="s">
        <v>10</v>
      </c>
      <c r="T2" s="11" t="s">
        <v>10</v>
      </c>
      <c r="U2" s="11" t="s">
        <v>10</v>
      </c>
      <c r="V2" s="11" t="s">
        <v>10</v>
      </c>
      <c r="W2" s="11" t="s">
        <v>10</v>
      </c>
      <c r="X2" s="11" t="s">
        <v>10</v>
      </c>
      <c r="Y2" s="11" t="s">
        <v>10</v>
      </c>
      <c r="Z2" s="11" t="s">
        <v>10</v>
      </c>
      <c r="AA2" s="28" t="s">
        <v>10</v>
      </c>
      <c r="AB2" s="29" t="s">
        <v>10</v>
      </c>
      <c r="AC2" s="29" t="s">
        <v>10</v>
      </c>
      <c r="AD2" s="29" t="s">
        <v>10</v>
      </c>
      <c r="AE2" s="28" t="s">
        <v>10</v>
      </c>
      <c r="AF2" s="28" t="s">
        <v>10</v>
      </c>
      <c r="AG2" s="28" t="s">
        <v>10</v>
      </c>
      <c r="AH2" s="29" t="s">
        <v>10</v>
      </c>
      <c r="AI2" s="29" t="s">
        <v>10</v>
      </c>
      <c r="AJ2" s="29" t="s">
        <v>10</v>
      </c>
    </row>
    <row r="3" spans="2:37" customFormat="1" ht="12.75" customHeight="1" thickTop="1" thickBot="1" x14ac:dyDescent="0.25">
      <c r="B3" s="98"/>
      <c r="C3" s="98"/>
      <c r="D3" s="16"/>
      <c r="E3" s="135"/>
      <c r="F3" s="136"/>
      <c r="G3" s="99" t="s">
        <v>14</v>
      </c>
      <c r="H3" s="99" t="s">
        <v>14</v>
      </c>
      <c r="I3" s="99" t="s">
        <v>14</v>
      </c>
      <c r="J3" s="99" t="s">
        <v>14</v>
      </c>
      <c r="K3" s="99" t="s">
        <v>14</v>
      </c>
      <c r="L3" s="99" t="s">
        <v>14</v>
      </c>
      <c r="M3" s="99" t="s">
        <v>14</v>
      </c>
      <c r="N3" s="99" t="s">
        <v>14</v>
      </c>
      <c r="O3" s="99" t="s">
        <v>14</v>
      </c>
      <c r="P3" s="99" t="s">
        <v>14</v>
      </c>
      <c r="Q3" s="99" t="s">
        <v>14</v>
      </c>
      <c r="R3" s="99" t="s">
        <v>14</v>
      </c>
      <c r="S3" s="99" t="s">
        <v>14</v>
      </c>
      <c r="T3" s="99" t="s">
        <v>14</v>
      </c>
      <c r="U3" s="99" t="s">
        <v>14</v>
      </c>
      <c r="V3" s="99" t="s">
        <v>14</v>
      </c>
      <c r="W3" s="99" t="s">
        <v>14</v>
      </c>
      <c r="X3" s="99" t="s">
        <v>14</v>
      </c>
      <c r="Y3" s="99" t="s">
        <v>14</v>
      </c>
      <c r="Z3" s="99" t="s">
        <v>14</v>
      </c>
      <c r="AA3" s="100" t="s">
        <v>14</v>
      </c>
      <c r="AB3" s="95" t="s">
        <v>32</v>
      </c>
      <c r="AC3" s="95"/>
      <c r="AD3" s="95"/>
      <c r="AE3" s="95" t="s">
        <v>33</v>
      </c>
      <c r="AF3" s="95"/>
      <c r="AG3" s="95"/>
      <c r="AH3" s="95" t="s">
        <v>34</v>
      </c>
      <c r="AI3" s="95"/>
      <c r="AJ3" s="95"/>
      <c r="AK3" s="39"/>
    </row>
    <row r="4" spans="2:37" customFormat="1" ht="51" customHeight="1" thickTop="1" thickBot="1" x14ac:dyDescent="0.25">
      <c r="B4" s="102"/>
      <c r="C4" s="103"/>
      <c r="D4" s="6"/>
      <c r="E4" s="135"/>
      <c r="F4" s="13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97" t="s">
        <v>68</v>
      </c>
      <c r="AC4" s="97" t="s">
        <v>68</v>
      </c>
      <c r="AD4" s="97" t="s">
        <v>68</v>
      </c>
      <c r="AE4" s="97" t="s">
        <v>68</v>
      </c>
      <c r="AF4" s="97" t="s">
        <v>68</v>
      </c>
      <c r="AG4" s="97" t="s">
        <v>68</v>
      </c>
      <c r="AH4" s="97" t="s">
        <v>68</v>
      </c>
      <c r="AI4" s="97" t="s">
        <v>68</v>
      </c>
      <c r="AJ4" s="97" t="s">
        <v>68</v>
      </c>
    </row>
    <row r="5" spans="2:37" customFormat="1" ht="12.75" customHeight="1" thickTop="1" thickBot="1" x14ac:dyDescent="0.25">
      <c r="B5" s="104"/>
      <c r="C5" s="105"/>
      <c r="D5" s="6"/>
      <c r="E5" s="135"/>
      <c r="F5" s="136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97"/>
      <c r="AC5" s="97"/>
      <c r="AD5" s="97"/>
      <c r="AE5" s="97"/>
      <c r="AF5" s="97"/>
      <c r="AG5" s="97"/>
      <c r="AH5" s="97"/>
      <c r="AI5" s="97"/>
      <c r="AJ5" s="97"/>
    </row>
    <row r="6" spans="2:37" customFormat="1" ht="12.75" customHeight="1" thickTop="1" thickBot="1" x14ac:dyDescent="0.25">
      <c r="B6" s="104"/>
      <c r="C6" s="105"/>
      <c r="D6" s="6"/>
      <c r="E6" s="137"/>
      <c r="F6" s="138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97"/>
      <c r="AC6" s="97"/>
      <c r="AD6" s="97"/>
      <c r="AE6" s="97"/>
      <c r="AF6" s="97"/>
      <c r="AG6" s="97"/>
      <c r="AH6" s="97"/>
      <c r="AI6" s="97"/>
      <c r="AJ6" s="97"/>
    </row>
    <row r="7" spans="2:37" customFormat="1" ht="12.75" customHeight="1" thickTop="1" thickBot="1" x14ac:dyDescent="0.25">
      <c r="B7" s="104"/>
      <c r="C7" s="105"/>
      <c r="D7" s="6"/>
      <c r="E7" s="130" t="s">
        <v>15</v>
      </c>
      <c r="F7" s="131" t="s">
        <v>127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97"/>
      <c r="AC7" s="97"/>
      <c r="AD7" s="97"/>
      <c r="AE7" s="97"/>
      <c r="AF7" s="97"/>
      <c r="AG7" s="97"/>
      <c r="AH7" s="97"/>
      <c r="AI7" s="97"/>
      <c r="AJ7" s="97"/>
    </row>
    <row r="8" spans="2:37" customFormat="1" ht="12.75" customHeight="1" thickTop="1" thickBot="1" x14ac:dyDescent="0.25">
      <c r="B8" s="104"/>
      <c r="C8" s="105"/>
      <c r="D8" s="6"/>
      <c r="E8" s="131"/>
      <c r="F8" s="131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97"/>
      <c r="AC8" s="97"/>
      <c r="AD8" s="97"/>
      <c r="AE8" s="97"/>
      <c r="AF8" s="97"/>
      <c r="AG8" s="97"/>
      <c r="AH8" s="97"/>
      <c r="AI8" s="97"/>
      <c r="AJ8" s="97"/>
    </row>
    <row r="9" spans="2:37" customFormat="1" ht="12.75" customHeight="1" thickTop="1" thickBot="1" x14ac:dyDescent="0.25">
      <c r="B9" s="104"/>
      <c r="C9" s="105"/>
      <c r="D9" s="6"/>
      <c r="E9" s="131"/>
      <c r="F9" s="13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97"/>
      <c r="AC9" s="97"/>
      <c r="AD9" s="97"/>
      <c r="AE9" s="97"/>
      <c r="AF9" s="97"/>
      <c r="AG9" s="97"/>
      <c r="AH9" s="97"/>
      <c r="AI9" s="97"/>
      <c r="AJ9" s="97"/>
    </row>
    <row r="10" spans="2:37" customFormat="1" ht="12.75" customHeight="1" thickTop="1" thickBot="1" x14ac:dyDescent="0.25">
      <c r="B10" s="104"/>
      <c r="C10" s="105"/>
      <c r="D10" s="6"/>
      <c r="E10" s="131"/>
      <c r="F10" s="131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97"/>
      <c r="AC10" s="97"/>
      <c r="AD10" s="97"/>
      <c r="AE10" s="97"/>
      <c r="AF10" s="97"/>
      <c r="AG10" s="97"/>
      <c r="AH10" s="97"/>
      <c r="AI10" s="97"/>
      <c r="AJ10" s="97"/>
    </row>
    <row r="11" spans="2:37" customFormat="1" ht="12.75" customHeight="1" thickTop="1" thickBot="1" x14ac:dyDescent="0.25">
      <c r="B11" s="106"/>
      <c r="C11" s="107"/>
      <c r="D11" s="6"/>
      <c r="E11" s="131"/>
      <c r="F11" s="131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97"/>
      <c r="AC11" s="97"/>
      <c r="AD11" s="97"/>
      <c r="AE11" s="97"/>
      <c r="AF11" s="97"/>
      <c r="AG11" s="97"/>
      <c r="AH11" s="97"/>
      <c r="AI11" s="97"/>
      <c r="AJ11" s="97"/>
    </row>
    <row r="12" spans="2:37" customFormat="1" ht="12.75" customHeight="1" thickTop="1" thickBot="1" x14ac:dyDescent="0.25">
      <c r="B12" s="108"/>
      <c r="C12" s="108"/>
      <c r="D12" s="6"/>
      <c r="E12" s="131"/>
      <c r="F12" s="131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97"/>
      <c r="AC12" s="97"/>
      <c r="AD12" s="97"/>
      <c r="AE12" s="97"/>
      <c r="AF12" s="97"/>
      <c r="AG12" s="97"/>
      <c r="AH12" s="97"/>
      <c r="AI12" s="97"/>
      <c r="AJ12" s="97"/>
    </row>
    <row r="13" spans="2:37" customFormat="1" ht="12.75" customHeight="1" thickTop="1" thickBot="1" x14ac:dyDescent="0.25">
      <c r="B13" s="8" t="s">
        <v>11</v>
      </c>
      <c r="C13" s="24"/>
      <c r="D13" s="6"/>
      <c r="E13" s="131"/>
      <c r="F13" s="131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97"/>
      <c r="AC13" s="97"/>
      <c r="AD13" s="97"/>
      <c r="AE13" s="97"/>
      <c r="AF13" s="97"/>
      <c r="AG13" s="97"/>
      <c r="AH13" s="97"/>
      <c r="AI13" s="97"/>
      <c r="AJ13" s="97"/>
    </row>
    <row r="14" spans="2:37" customFormat="1" ht="12.75" customHeight="1" thickTop="1" thickBot="1" x14ac:dyDescent="0.25">
      <c r="B14" s="8" t="s">
        <v>13</v>
      </c>
      <c r="C14" s="37"/>
      <c r="D14" s="12"/>
      <c r="E14" s="131"/>
      <c r="F14" s="13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97"/>
      <c r="AC14" s="97"/>
      <c r="AD14" s="97"/>
      <c r="AE14" s="97"/>
      <c r="AF14" s="97"/>
      <c r="AG14" s="97"/>
      <c r="AH14" s="97"/>
      <c r="AI14" s="97"/>
      <c r="AJ14" s="97"/>
    </row>
    <row r="15" spans="2:37" customFormat="1" ht="12.75" customHeight="1" thickTop="1" x14ac:dyDescent="0.2">
      <c r="B15" s="8" t="s">
        <v>126</v>
      </c>
      <c r="C15" s="37"/>
      <c r="D15" s="13"/>
      <c r="E15" s="131"/>
      <c r="F15" s="131"/>
      <c r="G15" s="46" t="s">
        <v>6</v>
      </c>
      <c r="H15" s="46" t="s">
        <v>6</v>
      </c>
      <c r="I15" s="46" t="s">
        <v>6</v>
      </c>
      <c r="J15" s="46" t="s">
        <v>6</v>
      </c>
      <c r="K15" s="46" t="s">
        <v>6</v>
      </c>
      <c r="L15" s="46" t="s">
        <v>6</v>
      </c>
      <c r="M15" s="46" t="s">
        <v>6</v>
      </c>
      <c r="N15" s="46" t="s">
        <v>6</v>
      </c>
      <c r="O15" s="46" t="s">
        <v>6</v>
      </c>
      <c r="P15" s="46" t="s">
        <v>6</v>
      </c>
      <c r="Q15" s="46" t="s">
        <v>6</v>
      </c>
      <c r="R15" s="46" t="s">
        <v>6</v>
      </c>
      <c r="S15" s="46" t="s">
        <v>6</v>
      </c>
      <c r="T15" s="46" t="s">
        <v>6</v>
      </c>
      <c r="U15" s="46" t="s">
        <v>6</v>
      </c>
      <c r="V15" s="46" t="s">
        <v>6</v>
      </c>
      <c r="W15" s="46" t="s">
        <v>6</v>
      </c>
      <c r="X15" s="46" t="s">
        <v>6</v>
      </c>
      <c r="Y15" s="46" t="s">
        <v>6</v>
      </c>
      <c r="Z15" s="5" t="s">
        <v>6</v>
      </c>
      <c r="AA15" s="17" t="s">
        <v>6</v>
      </c>
      <c r="AB15" s="125" t="s">
        <v>7</v>
      </c>
      <c r="AC15" s="125" t="s">
        <v>8</v>
      </c>
      <c r="AD15" s="125" t="s">
        <v>9</v>
      </c>
      <c r="AE15" s="96" t="s">
        <v>7</v>
      </c>
      <c r="AF15" s="96" t="s">
        <v>8</v>
      </c>
      <c r="AG15" s="96" t="s">
        <v>9</v>
      </c>
      <c r="AH15" s="125" t="s">
        <v>7</v>
      </c>
      <c r="AI15" s="125" t="s">
        <v>8</v>
      </c>
      <c r="AJ15" s="125" t="s">
        <v>9</v>
      </c>
    </row>
    <row r="16" spans="2:37" customFormat="1" ht="12.75" customHeight="1" x14ac:dyDescent="0.2">
      <c r="B16" s="8" t="s">
        <v>12</v>
      </c>
      <c r="C16" s="24"/>
      <c r="D16" s="15"/>
      <c r="E16" s="132"/>
      <c r="F16" s="132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25"/>
      <c r="AC16" s="125"/>
      <c r="AD16" s="125"/>
      <c r="AE16" s="96"/>
      <c r="AF16" s="96"/>
      <c r="AG16" s="96"/>
      <c r="AH16" s="125"/>
      <c r="AI16" s="125"/>
      <c r="AJ16" s="125"/>
    </row>
    <row r="17" spans="2:36" customFormat="1" ht="3" customHeight="1" x14ac:dyDescent="0.2">
      <c r="B17" s="31"/>
      <c r="C17" s="31"/>
      <c r="D17" s="31"/>
      <c r="E17" s="31"/>
      <c r="F17" s="33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5"/>
      <c r="AC17" s="35"/>
      <c r="AD17" s="35"/>
      <c r="AE17" s="35"/>
      <c r="AF17" s="35"/>
      <c r="AG17" s="35"/>
      <c r="AH17" s="35"/>
      <c r="AI17" s="35"/>
      <c r="AJ17" s="35"/>
    </row>
    <row r="18" spans="2:36" customFormat="1" ht="3" customHeight="1" x14ac:dyDescent="0.2">
      <c r="B18" s="31"/>
      <c r="C18" s="31"/>
      <c r="D18" s="31"/>
      <c r="E18" s="31"/>
      <c r="F18" s="3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2"/>
      <c r="AC18" s="32"/>
      <c r="AD18" s="32"/>
      <c r="AE18" s="32"/>
      <c r="AF18" s="32"/>
      <c r="AG18" s="32"/>
      <c r="AH18" s="32"/>
      <c r="AI18" s="32"/>
      <c r="AJ18" s="32"/>
    </row>
    <row r="19" spans="2:36" customFormat="1" ht="21.75" customHeight="1" x14ac:dyDescent="0.2">
      <c r="B19" s="122" t="s">
        <v>72</v>
      </c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</row>
    <row r="20" spans="2:36" customFormat="1" ht="14.1" customHeight="1" x14ac:dyDescent="0.2">
      <c r="B20" s="109" t="s">
        <v>80</v>
      </c>
      <c r="C20" s="109" t="s">
        <v>80</v>
      </c>
      <c r="D20" s="109" t="s">
        <v>80</v>
      </c>
      <c r="E20" s="50" t="s">
        <v>1</v>
      </c>
      <c r="F20" s="55"/>
      <c r="G20" s="56"/>
      <c r="H20" s="56"/>
      <c r="I20" s="56"/>
      <c r="J20" s="56"/>
      <c r="K20" s="56"/>
      <c r="L20" s="56"/>
      <c r="M20" s="57"/>
      <c r="N20" s="56"/>
      <c r="O20" s="57"/>
      <c r="P20" s="56"/>
      <c r="Q20" s="57"/>
      <c r="R20" s="58"/>
      <c r="S20" s="58"/>
      <c r="T20" s="58"/>
      <c r="U20" s="58"/>
      <c r="V20" s="58"/>
      <c r="W20" s="58"/>
      <c r="X20" s="56"/>
      <c r="Y20" s="59"/>
      <c r="Z20" s="60"/>
      <c r="AA20" s="60"/>
      <c r="AB20" s="50"/>
      <c r="AC20" s="51"/>
      <c r="AD20" s="50"/>
      <c r="AE20" s="61"/>
      <c r="AF20" s="61"/>
      <c r="AG20" s="61"/>
      <c r="AH20" s="51"/>
      <c r="AI20" s="51"/>
      <c r="AJ20" s="51"/>
    </row>
    <row r="21" spans="2:36" customFormat="1" ht="14.1" customHeight="1" x14ac:dyDescent="0.2">
      <c r="B21" s="109" t="s">
        <v>81</v>
      </c>
      <c r="C21" s="109" t="s">
        <v>81</v>
      </c>
      <c r="D21" s="109" t="s">
        <v>81</v>
      </c>
      <c r="E21" s="51" t="s">
        <v>1</v>
      </c>
      <c r="F21" s="55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62"/>
      <c r="S21" s="62"/>
      <c r="T21" s="62"/>
      <c r="U21" s="62"/>
      <c r="V21" s="62"/>
      <c r="W21" s="62"/>
      <c r="X21" s="54"/>
      <c r="Y21" s="61"/>
      <c r="Z21" s="61"/>
      <c r="AA21" s="61"/>
      <c r="AB21" s="51"/>
      <c r="AC21" s="51"/>
      <c r="AD21" s="51"/>
      <c r="AE21" s="61"/>
      <c r="AF21" s="61"/>
      <c r="AG21" s="61"/>
      <c r="AH21" s="51"/>
      <c r="AI21" s="51"/>
      <c r="AJ21" s="51"/>
    </row>
    <row r="22" spans="2:36" customFormat="1" ht="14.1" customHeight="1" x14ac:dyDescent="0.2">
      <c r="B22" s="109" t="s">
        <v>82</v>
      </c>
      <c r="C22" s="109" t="s">
        <v>82</v>
      </c>
      <c r="D22" s="109" t="s">
        <v>82</v>
      </c>
      <c r="E22" s="51" t="s">
        <v>1</v>
      </c>
      <c r="F22" s="55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62"/>
      <c r="S22" s="62"/>
      <c r="T22" s="62"/>
      <c r="U22" s="62"/>
      <c r="V22" s="62"/>
      <c r="W22" s="62"/>
      <c r="X22" s="54"/>
      <c r="Y22" s="61"/>
      <c r="Z22" s="61"/>
      <c r="AA22" s="61"/>
      <c r="AB22" s="51"/>
      <c r="AC22" s="51"/>
      <c r="AD22" s="51"/>
      <c r="AE22" s="61"/>
      <c r="AF22" s="61"/>
      <c r="AG22" s="61"/>
      <c r="AH22" s="51"/>
      <c r="AI22" s="51"/>
      <c r="AJ22" s="51"/>
    </row>
    <row r="23" spans="2:36" customFormat="1" ht="14.1" customHeight="1" x14ac:dyDescent="0.2">
      <c r="B23" s="109" t="s">
        <v>83</v>
      </c>
      <c r="C23" s="109" t="s">
        <v>83</v>
      </c>
      <c r="D23" s="109" t="s">
        <v>83</v>
      </c>
      <c r="E23" s="51" t="s">
        <v>1</v>
      </c>
      <c r="F23" s="55"/>
      <c r="G23" s="54"/>
      <c r="H23" s="54"/>
      <c r="I23" s="54"/>
      <c r="J23" s="54"/>
      <c r="K23" s="54"/>
      <c r="L23" s="54"/>
      <c r="M23" s="63"/>
      <c r="N23" s="54"/>
      <c r="O23" s="63"/>
      <c r="P23" s="54"/>
      <c r="Q23" s="63"/>
      <c r="R23" s="62"/>
      <c r="S23" s="62"/>
      <c r="T23" s="62"/>
      <c r="U23" s="62"/>
      <c r="V23" s="62"/>
      <c r="W23" s="62"/>
      <c r="X23" s="54"/>
      <c r="Y23" s="61"/>
      <c r="Z23" s="64"/>
      <c r="AA23" s="64"/>
      <c r="AB23" s="51"/>
      <c r="AC23" s="51"/>
      <c r="AD23" s="51"/>
      <c r="AE23" s="61"/>
      <c r="AF23" s="61"/>
      <c r="AG23" s="61"/>
      <c r="AH23" s="51"/>
      <c r="AI23" s="51"/>
      <c r="AJ23" s="51"/>
    </row>
    <row r="24" spans="2:36" customFormat="1" ht="14.1" customHeight="1" x14ac:dyDescent="0.2">
      <c r="B24" s="109" t="s">
        <v>84</v>
      </c>
      <c r="C24" s="109" t="s">
        <v>84</v>
      </c>
      <c r="D24" s="109" t="s">
        <v>84</v>
      </c>
      <c r="E24" s="51" t="s">
        <v>1</v>
      </c>
      <c r="F24" s="55"/>
      <c r="G24" s="54"/>
      <c r="H24" s="54"/>
      <c r="I24" s="54"/>
      <c r="J24" s="54"/>
      <c r="K24" s="54"/>
      <c r="L24" s="54"/>
      <c r="M24" s="63"/>
      <c r="N24" s="54"/>
      <c r="O24" s="63"/>
      <c r="P24" s="54"/>
      <c r="Q24" s="63"/>
      <c r="R24" s="62"/>
      <c r="S24" s="62"/>
      <c r="T24" s="62"/>
      <c r="U24" s="62"/>
      <c r="V24" s="62"/>
      <c r="W24" s="62"/>
      <c r="X24" s="54"/>
      <c r="Y24" s="61"/>
      <c r="Z24" s="64"/>
      <c r="AA24" s="64"/>
      <c r="AB24" s="51"/>
      <c r="AC24" s="51"/>
      <c r="AD24" s="51"/>
      <c r="AE24" s="61"/>
      <c r="AF24" s="61"/>
      <c r="AG24" s="61"/>
      <c r="AH24" s="51"/>
      <c r="AI24" s="51"/>
      <c r="AJ24" s="51"/>
    </row>
    <row r="25" spans="2:36" customFormat="1" ht="24.75" customHeight="1" x14ac:dyDescent="0.2">
      <c r="B25" s="109" t="s">
        <v>89</v>
      </c>
      <c r="C25" s="109" t="s">
        <v>85</v>
      </c>
      <c r="D25" s="109" t="s">
        <v>85</v>
      </c>
      <c r="E25" s="51" t="s">
        <v>1</v>
      </c>
      <c r="F25" s="55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62"/>
      <c r="S25" s="62"/>
      <c r="T25" s="62"/>
      <c r="U25" s="62"/>
      <c r="V25" s="62"/>
      <c r="W25" s="62"/>
      <c r="X25" s="54"/>
      <c r="Y25" s="61"/>
      <c r="Z25" s="61"/>
      <c r="AA25" s="61"/>
      <c r="AB25" s="51"/>
      <c r="AC25" s="51"/>
      <c r="AD25" s="51"/>
      <c r="AE25" s="61"/>
      <c r="AF25" s="61"/>
      <c r="AG25" s="61"/>
      <c r="AH25" s="51"/>
      <c r="AI25" s="51"/>
      <c r="AJ25" s="51"/>
    </row>
    <row r="26" spans="2:36" customFormat="1" ht="14.1" customHeight="1" x14ac:dyDescent="0.2">
      <c r="B26" s="109" t="s">
        <v>86</v>
      </c>
      <c r="C26" s="109" t="s">
        <v>86</v>
      </c>
      <c r="D26" s="109" t="s">
        <v>86</v>
      </c>
      <c r="E26" s="51" t="s">
        <v>1</v>
      </c>
      <c r="F26" s="55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62"/>
      <c r="S26" s="62"/>
      <c r="T26" s="62"/>
      <c r="U26" s="62"/>
      <c r="V26" s="62"/>
      <c r="W26" s="62"/>
      <c r="X26" s="54"/>
      <c r="Y26" s="61"/>
      <c r="Z26" s="61"/>
      <c r="AA26" s="61"/>
      <c r="AB26" s="51"/>
      <c r="AC26" s="51"/>
      <c r="AD26" s="51"/>
      <c r="AE26" s="61"/>
      <c r="AF26" s="61"/>
      <c r="AG26" s="61"/>
      <c r="AH26" s="51"/>
      <c r="AI26" s="51"/>
      <c r="AJ26" s="51"/>
    </row>
    <row r="27" spans="2:36" customFormat="1" ht="14.1" customHeight="1" x14ac:dyDescent="0.2">
      <c r="B27" s="109" t="s">
        <v>87</v>
      </c>
      <c r="C27" s="109" t="s">
        <v>87</v>
      </c>
      <c r="D27" s="109" t="s">
        <v>87</v>
      </c>
      <c r="E27" s="51" t="s">
        <v>1</v>
      </c>
      <c r="F27" s="55"/>
      <c r="G27" s="54"/>
      <c r="H27" s="54"/>
      <c r="I27" s="54"/>
      <c r="J27" s="54"/>
      <c r="K27" s="54"/>
      <c r="L27" s="54"/>
      <c r="M27" s="63"/>
      <c r="N27" s="54"/>
      <c r="O27" s="63"/>
      <c r="P27" s="54"/>
      <c r="Q27" s="63"/>
      <c r="R27" s="54"/>
      <c r="S27" s="54"/>
      <c r="T27" s="54"/>
      <c r="U27" s="54"/>
      <c r="V27" s="54"/>
      <c r="W27" s="54"/>
      <c r="X27" s="54"/>
      <c r="Y27" s="61"/>
      <c r="Z27" s="64"/>
      <c r="AA27" s="64"/>
      <c r="AB27" s="51"/>
      <c r="AC27" s="51"/>
      <c r="AD27" s="51"/>
      <c r="AE27" s="61"/>
      <c r="AF27" s="61"/>
      <c r="AG27" s="61"/>
      <c r="AH27" s="51"/>
      <c r="AI27" s="51"/>
      <c r="AJ27" s="51"/>
    </row>
    <row r="28" spans="2:36" customFormat="1" ht="22.5" customHeight="1" x14ac:dyDescent="0.2">
      <c r="B28" s="109" t="s">
        <v>90</v>
      </c>
      <c r="C28" s="109" t="s">
        <v>88</v>
      </c>
      <c r="D28" s="109" t="s">
        <v>88</v>
      </c>
      <c r="E28" s="51" t="s">
        <v>1</v>
      </c>
      <c r="F28" s="55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61"/>
      <c r="Z28" s="61"/>
      <c r="AA28" s="61"/>
      <c r="AB28" s="51"/>
      <c r="AC28" s="51"/>
      <c r="AD28" s="51"/>
      <c r="AE28" s="61"/>
      <c r="AF28" s="61"/>
      <c r="AG28" s="61"/>
      <c r="AH28" s="51"/>
      <c r="AI28" s="51"/>
      <c r="AJ28" s="51"/>
    </row>
    <row r="29" spans="2:36" customFormat="1" ht="21.75" customHeight="1" x14ac:dyDescent="0.2">
      <c r="B29" s="122" t="s">
        <v>73</v>
      </c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4"/>
    </row>
    <row r="30" spans="2:36" customFormat="1" ht="14.1" customHeight="1" x14ac:dyDescent="0.2">
      <c r="B30" s="91" t="s">
        <v>91</v>
      </c>
      <c r="C30" s="91" t="s">
        <v>91</v>
      </c>
      <c r="D30" s="91" t="s">
        <v>91</v>
      </c>
      <c r="E30" s="51" t="s">
        <v>1</v>
      </c>
      <c r="F30" s="65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66"/>
      <c r="S30" s="66"/>
      <c r="T30" s="66"/>
      <c r="U30" s="66"/>
      <c r="V30" s="66"/>
      <c r="W30" s="61"/>
      <c r="X30" s="61"/>
      <c r="Y30" s="61"/>
      <c r="Z30" s="61"/>
      <c r="AA30" s="61"/>
      <c r="AB30" s="51"/>
      <c r="AC30" s="51"/>
      <c r="AD30" s="51"/>
      <c r="AE30" s="61"/>
      <c r="AF30" s="61"/>
      <c r="AG30" s="61"/>
      <c r="AH30" s="51"/>
      <c r="AI30" s="51"/>
      <c r="AJ30" s="51"/>
    </row>
    <row r="31" spans="2:36" customFormat="1" ht="14.1" customHeight="1" x14ac:dyDescent="0.2">
      <c r="B31" s="91" t="s">
        <v>92</v>
      </c>
      <c r="C31" s="91" t="s">
        <v>92</v>
      </c>
      <c r="D31" s="91" t="s">
        <v>92</v>
      </c>
      <c r="E31" s="51" t="s">
        <v>1</v>
      </c>
      <c r="F31" s="65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66"/>
      <c r="S31" s="66"/>
      <c r="T31" s="66"/>
      <c r="U31" s="66"/>
      <c r="V31" s="66"/>
      <c r="W31" s="61"/>
      <c r="X31" s="61"/>
      <c r="Y31" s="61"/>
      <c r="Z31" s="61"/>
      <c r="AA31" s="61"/>
      <c r="AB31" s="51"/>
      <c r="AC31" s="51"/>
      <c r="AD31" s="51"/>
      <c r="AE31" s="61"/>
      <c r="AF31" s="61"/>
      <c r="AG31" s="61"/>
      <c r="AH31" s="51"/>
      <c r="AI31" s="51"/>
      <c r="AJ31" s="51"/>
    </row>
    <row r="32" spans="2:36" customFormat="1" ht="14.1" customHeight="1" x14ac:dyDescent="0.2">
      <c r="B32" s="91" t="s">
        <v>93</v>
      </c>
      <c r="C32" s="91" t="s">
        <v>93</v>
      </c>
      <c r="D32" s="91" t="s">
        <v>93</v>
      </c>
      <c r="E32" s="51" t="s">
        <v>1</v>
      </c>
      <c r="F32" s="65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66"/>
      <c r="S32" s="66"/>
      <c r="T32" s="66"/>
      <c r="U32" s="66"/>
      <c r="V32" s="66"/>
      <c r="W32" s="61"/>
      <c r="X32" s="61"/>
      <c r="Y32" s="61"/>
      <c r="Z32" s="61"/>
      <c r="AA32" s="61"/>
      <c r="AB32" s="51"/>
      <c r="AC32" s="51"/>
      <c r="AD32" s="51"/>
      <c r="AE32" s="61"/>
      <c r="AF32" s="61"/>
      <c r="AG32" s="61"/>
      <c r="AH32" s="51"/>
      <c r="AI32" s="51"/>
      <c r="AJ32" s="51"/>
    </row>
    <row r="33" spans="2:36" customFormat="1" ht="14.1" customHeight="1" x14ac:dyDescent="0.2">
      <c r="B33" s="91" t="s">
        <v>94</v>
      </c>
      <c r="C33" s="91" t="s">
        <v>94</v>
      </c>
      <c r="D33" s="91" t="s">
        <v>94</v>
      </c>
      <c r="E33" s="51" t="s">
        <v>1</v>
      </c>
      <c r="F33" s="65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66"/>
      <c r="S33" s="66"/>
      <c r="T33" s="66"/>
      <c r="U33" s="66"/>
      <c r="V33" s="66"/>
      <c r="W33" s="61"/>
      <c r="X33" s="61"/>
      <c r="Y33" s="61"/>
      <c r="Z33" s="61"/>
      <c r="AA33" s="61"/>
      <c r="AB33" s="51"/>
      <c r="AC33" s="51"/>
      <c r="AD33" s="51"/>
      <c r="AE33" s="61"/>
      <c r="AF33" s="61"/>
      <c r="AG33" s="61"/>
      <c r="AH33" s="51"/>
      <c r="AI33" s="51"/>
      <c r="AJ33" s="51"/>
    </row>
    <row r="34" spans="2:36" customFormat="1" ht="14.1" customHeight="1" x14ac:dyDescent="0.2">
      <c r="B34" s="91" t="s">
        <v>95</v>
      </c>
      <c r="C34" s="91" t="s">
        <v>95</v>
      </c>
      <c r="D34" s="91" t="s">
        <v>95</v>
      </c>
      <c r="E34" s="51" t="s">
        <v>1</v>
      </c>
      <c r="F34" s="65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66"/>
      <c r="S34" s="66"/>
      <c r="T34" s="66"/>
      <c r="U34" s="66"/>
      <c r="V34" s="66"/>
      <c r="W34" s="61"/>
      <c r="X34" s="61"/>
      <c r="Y34" s="61"/>
      <c r="Z34" s="61"/>
      <c r="AA34" s="61"/>
      <c r="AB34" s="51"/>
      <c r="AC34" s="51"/>
      <c r="AD34" s="51"/>
      <c r="AE34" s="61"/>
      <c r="AF34" s="61"/>
      <c r="AG34" s="61"/>
      <c r="AH34" s="51"/>
      <c r="AI34" s="51"/>
      <c r="AJ34" s="51"/>
    </row>
    <row r="35" spans="2:36" customFormat="1" ht="14.1" customHeight="1" x14ac:dyDescent="0.2">
      <c r="B35" s="91" t="s">
        <v>96</v>
      </c>
      <c r="C35" s="91" t="s">
        <v>96</v>
      </c>
      <c r="D35" s="91" t="s">
        <v>96</v>
      </c>
      <c r="E35" s="51" t="s">
        <v>1</v>
      </c>
      <c r="F35" s="65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66"/>
      <c r="S35" s="66"/>
      <c r="T35" s="66"/>
      <c r="U35" s="66"/>
      <c r="V35" s="66"/>
      <c r="W35" s="61"/>
      <c r="X35" s="61"/>
      <c r="Y35" s="61"/>
      <c r="Z35" s="61"/>
      <c r="AA35" s="61"/>
      <c r="AB35" s="51"/>
      <c r="AC35" s="51"/>
      <c r="AD35" s="51"/>
      <c r="AE35" s="61"/>
      <c r="AF35" s="61"/>
      <c r="AG35" s="61"/>
      <c r="AH35" s="51"/>
      <c r="AI35" s="51"/>
      <c r="AJ35" s="51"/>
    </row>
    <row r="36" spans="2:36" customFormat="1" ht="14.1" customHeight="1" x14ac:dyDescent="0.2">
      <c r="B36" s="109" t="s">
        <v>97</v>
      </c>
      <c r="C36" s="109" t="s">
        <v>97</v>
      </c>
      <c r="D36" s="109" t="s">
        <v>97</v>
      </c>
      <c r="E36" s="51" t="s">
        <v>1</v>
      </c>
      <c r="F36" s="65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66"/>
      <c r="S36" s="66"/>
      <c r="T36" s="66"/>
      <c r="U36" s="66"/>
      <c r="V36" s="66"/>
      <c r="W36" s="61"/>
      <c r="X36" s="61"/>
      <c r="Y36" s="61"/>
      <c r="Z36" s="61"/>
      <c r="AA36" s="61"/>
      <c r="AB36" s="51"/>
      <c r="AC36" s="51"/>
      <c r="AD36" s="51"/>
      <c r="AE36" s="61"/>
      <c r="AF36" s="61"/>
      <c r="AG36" s="61"/>
      <c r="AH36" s="51"/>
      <c r="AI36" s="51"/>
      <c r="AJ36" s="51"/>
    </row>
    <row r="37" spans="2:36" customFormat="1" ht="22.5" customHeight="1" x14ac:dyDescent="0.2">
      <c r="B37" s="122" t="s">
        <v>74</v>
      </c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4"/>
    </row>
    <row r="38" spans="2:36" customFormat="1" ht="14.1" customHeight="1" x14ac:dyDescent="0.2">
      <c r="B38" s="92" t="s">
        <v>98</v>
      </c>
      <c r="C38" s="93" t="s">
        <v>98</v>
      </c>
      <c r="D38" s="94" t="s">
        <v>98</v>
      </c>
      <c r="E38" s="51" t="s">
        <v>1</v>
      </c>
      <c r="F38" s="65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51"/>
      <c r="AC38" s="51"/>
      <c r="AD38" s="51"/>
      <c r="AE38" s="61"/>
      <c r="AF38" s="61"/>
      <c r="AG38" s="61"/>
      <c r="AH38" s="51"/>
      <c r="AI38" s="51"/>
      <c r="AJ38" s="51"/>
    </row>
    <row r="39" spans="2:36" customFormat="1" ht="14.1" customHeight="1" x14ac:dyDescent="0.2">
      <c r="B39" s="92" t="s">
        <v>99</v>
      </c>
      <c r="C39" s="93" t="s">
        <v>99</v>
      </c>
      <c r="D39" s="94" t="s">
        <v>99</v>
      </c>
      <c r="E39" s="51" t="s">
        <v>1</v>
      </c>
      <c r="F39" s="65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51"/>
      <c r="AC39" s="51"/>
      <c r="AD39" s="51"/>
      <c r="AE39" s="61"/>
      <c r="AF39" s="61"/>
      <c r="AG39" s="61"/>
      <c r="AH39" s="51"/>
      <c r="AI39" s="51"/>
      <c r="AJ39" s="51"/>
    </row>
    <row r="40" spans="2:36" customFormat="1" ht="14.1" customHeight="1" x14ac:dyDescent="0.2">
      <c r="B40" s="92" t="s">
        <v>100</v>
      </c>
      <c r="C40" s="93" t="s">
        <v>100</v>
      </c>
      <c r="D40" s="94" t="s">
        <v>100</v>
      </c>
      <c r="E40" s="51" t="s">
        <v>1</v>
      </c>
      <c r="F40" s="65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51"/>
      <c r="AC40" s="51"/>
      <c r="AD40" s="51"/>
      <c r="AE40" s="61"/>
      <c r="AF40" s="61"/>
      <c r="AG40" s="61"/>
      <c r="AH40" s="51"/>
      <c r="AI40" s="51"/>
      <c r="AJ40" s="51"/>
    </row>
    <row r="41" spans="2:36" customFormat="1" ht="13.5" customHeight="1" x14ac:dyDescent="0.2">
      <c r="B41" s="119" t="s">
        <v>101</v>
      </c>
      <c r="C41" s="120" t="s">
        <v>101</v>
      </c>
      <c r="D41" s="121" t="s">
        <v>101</v>
      </c>
      <c r="E41" s="51" t="s">
        <v>1</v>
      </c>
      <c r="F41" s="65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66"/>
      <c r="S41" s="66"/>
      <c r="T41" s="66"/>
      <c r="U41" s="66"/>
      <c r="V41" s="66"/>
      <c r="W41" s="61"/>
      <c r="X41" s="61"/>
      <c r="Y41" s="61"/>
      <c r="Z41" s="61"/>
      <c r="AA41" s="61"/>
      <c r="AB41" s="51"/>
      <c r="AC41" s="51"/>
      <c r="AD41" s="51"/>
      <c r="AE41" s="61"/>
      <c r="AF41" s="61"/>
      <c r="AG41" s="61"/>
      <c r="AH41" s="51"/>
      <c r="AI41" s="51"/>
      <c r="AJ41" s="51"/>
    </row>
    <row r="42" spans="2:36" customFormat="1" ht="14.1" customHeight="1" x14ac:dyDescent="0.2">
      <c r="B42" s="119" t="s">
        <v>102</v>
      </c>
      <c r="C42" s="120" t="s">
        <v>102</v>
      </c>
      <c r="D42" s="121" t="s">
        <v>102</v>
      </c>
      <c r="E42" s="52" t="s">
        <v>1</v>
      </c>
      <c r="F42" s="65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52"/>
      <c r="AC42" s="52"/>
      <c r="AD42" s="52"/>
      <c r="AE42" s="68"/>
      <c r="AF42" s="68"/>
      <c r="AG42" s="68"/>
      <c r="AH42" s="52"/>
      <c r="AI42" s="52"/>
      <c r="AJ42" s="52"/>
    </row>
    <row r="43" spans="2:36" customFormat="1" ht="21.75" customHeight="1" x14ac:dyDescent="0.2">
      <c r="B43" s="122" t="s">
        <v>71</v>
      </c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4"/>
    </row>
    <row r="44" spans="2:36" s="1" customFormat="1" ht="14.1" customHeight="1" x14ac:dyDescent="0.2">
      <c r="B44" s="129" t="s">
        <v>75</v>
      </c>
      <c r="C44" s="129"/>
      <c r="D44" s="129"/>
      <c r="E44" s="50" t="s">
        <v>1</v>
      </c>
      <c r="F44" s="55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0"/>
      <c r="AC44" s="50"/>
      <c r="AD44" s="50"/>
      <c r="AE44" s="56"/>
      <c r="AF44" s="56"/>
      <c r="AG44" s="56"/>
      <c r="AH44" s="50"/>
      <c r="AI44" s="50"/>
      <c r="AJ44" s="50"/>
    </row>
    <row r="45" spans="2:36" customFormat="1" ht="14.1" customHeight="1" x14ac:dyDescent="0.2">
      <c r="B45" s="109" t="s">
        <v>76</v>
      </c>
      <c r="C45" s="109"/>
      <c r="D45" s="109"/>
      <c r="E45" s="51" t="s">
        <v>1</v>
      </c>
      <c r="F45" s="55"/>
      <c r="G45" s="54"/>
      <c r="H45" s="54"/>
      <c r="I45" s="54"/>
      <c r="J45" s="54"/>
      <c r="K45" s="63"/>
      <c r="L45" s="54"/>
      <c r="M45" s="63"/>
      <c r="N45" s="54"/>
      <c r="O45" s="63"/>
      <c r="P45" s="54"/>
      <c r="Q45" s="63"/>
      <c r="R45" s="61"/>
      <c r="S45" s="61"/>
      <c r="T45" s="61"/>
      <c r="U45" s="61"/>
      <c r="V45" s="61"/>
      <c r="W45" s="61"/>
      <c r="X45" s="61"/>
      <c r="Y45" s="61"/>
      <c r="Z45" s="64"/>
      <c r="AA45" s="64"/>
      <c r="AB45" s="69"/>
      <c r="AC45" s="51"/>
      <c r="AD45" s="51"/>
      <c r="AE45" s="70"/>
      <c r="AF45" s="61"/>
      <c r="AG45" s="61"/>
      <c r="AH45" s="69"/>
      <c r="AI45" s="51"/>
      <c r="AJ45" s="51"/>
    </row>
    <row r="46" spans="2:36" customFormat="1" ht="14.1" customHeight="1" x14ac:dyDescent="0.2">
      <c r="B46" s="91" t="s">
        <v>77</v>
      </c>
      <c r="C46" s="91"/>
      <c r="D46" s="91"/>
      <c r="E46" s="53" t="s">
        <v>1</v>
      </c>
      <c r="F46" s="55"/>
      <c r="G46" s="71"/>
      <c r="H46" s="71"/>
      <c r="I46" s="71"/>
      <c r="J46" s="71"/>
      <c r="K46" s="72"/>
      <c r="L46" s="71"/>
      <c r="M46" s="72"/>
      <c r="N46" s="71"/>
      <c r="O46" s="72"/>
      <c r="P46" s="71"/>
      <c r="Q46" s="72"/>
      <c r="R46" s="73"/>
      <c r="S46" s="61"/>
      <c r="T46" s="61"/>
      <c r="U46" s="61"/>
      <c r="V46" s="61"/>
      <c r="W46" s="61"/>
      <c r="X46" s="73"/>
      <c r="Y46" s="61"/>
      <c r="Z46" s="74"/>
      <c r="AA46" s="74"/>
      <c r="AB46" s="75"/>
      <c r="AC46" s="53"/>
      <c r="AD46" s="51"/>
      <c r="AE46" s="76"/>
      <c r="AF46" s="73"/>
      <c r="AG46" s="61"/>
      <c r="AH46" s="75"/>
      <c r="AI46" s="53"/>
      <c r="AJ46" s="51"/>
    </row>
    <row r="47" spans="2:36" customFormat="1" ht="14.1" customHeight="1" x14ac:dyDescent="0.2">
      <c r="B47" s="128" t="s">
        <v>78</v>
      </c>
      <c r="C47" s="128"/>
      <c r="D47" s="128"/>
      <c r="E47" s="52" t="s">
        <v>1</v>
      </c>
      <c r="F47" s="55"/>
      <c r="G47" s="67"/>
      <c r="H47" s="67"/>
      <c r="I47" s="67"/>
      <c r="J47" s="67"/>
      <c r="K47" s="77"/>
      <c r="L47" s="67"/>
      <c r="M47" s="77"/>
      <c r="N47" s="67"/>
      <c r="O47" s="77"/>
      <c r="P47" s="67"/>
      <c r="Q47" s="77"/>
      <c r="R47" s="68"/>
      <c r="S47" s="68"/>
      <c r="T47" s="68"/>
      <c r="U47" s="68"/>
      <c r="V47" s="68"/>
      <c r="W47" s="68"/>
      <c r="X47" s="68"/>
      <c r="Y47" s="68"/>
      <c r="Z47" s="78"/>
      <c r="AA47" s="78"/>
      <c r="AB47" s="79"/>
      <c r="AC47" s="52"/>
      <c r="AD47" s="52"/>
      <c r="AE47" s="80"/>
      <c r="AF47" s="68"/>
      <c r="AG47" s="68"/>
      <c r="AH47" s="79"/>
      <c r="AI47" s="52"/>
      <c r="AJ47" s="52"/>
    </row>
    <row r="48" spans="2:36" customFormat="1" ht="22.5" customHeight="1" x14ac:dyDescent="0.2">
      <c r="B48" s="122" t="s">
        <v>103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4"/>
    </row>
    <row r="49" spans="2:36" customFormat="1" ht="14.1" customHeight="1" x14ac:dyDescent="0.2">
      <c r="B49" s="92" t="s">
        <v>104</v>
      </c>
      <c r="C49" s="93" t="s">
        <v>104</v>
      </c>
      <c r="D49" s="94" t="s">
        <v>104</v>
      </c>
      <c r="E49" s="81" t="s">
        <v>1</v>
      </c>
      <c r="F49" s="82"/>
      <c r="G49" s="81"/>
      <c r="H49" s="81"/>
      <c r="I49" s="81"/>
      <c r="J49" s="81"/>
      <c r="K49" s="83"/>
      <c r="L49" s="81"/>
      <c r="M49" s="83"/>
      <c r="N49" s="81"/>
      <c r="O49" s="83"/>
      <c r="P49" s="81"/>
      <c r="Q49" s="83"/>
      <c r="R49" s="81"/>
      <c r="S49" s="81"/>
      <c r="T49" s="81"/>
      <c r="U49" s="81"/>
      <c r="V49" s="81"/>
      <c r="W49" s="81"/>
      <c r="X49" s="81"/>
      <c r="Y49" s="81"/>
      <c r="Z49" s="84"/>
      <c r="AA49" s="84"/>
      <c r="AB49" s="83"/>
      <c r="AC49" s="81"/>
      <c r="AD49" s="81"/>
      <c r="AE49" s="83"/>
      <c r="AF49" s="81"/>
      <c r="AG49" s="81"/>
      <c r="AH49" s="83"/>
      <c r="AI49" s="81"/>
      <c r="AJ49" s="81"/>
    </row>
    <row r="50" spans="2:36" customFormat="1" ht="14.1" customHeight="1" x14ac:dyDescent="0.2">
      <c r="B50" s="92" t="s">
        <v>105</v>
      </c>
      <c r="C50" s="93" t="s">
        <v>105</v>
      </c>
      <c r="D50" s="94" t="s">
        <v>105</v>
      </c>
      <c r="E50" s="85" t="s">
        <v>1</v>
      </c>
      <c r="F50" s="82"/>
      <c r="G50" s="85"/>
      <c r="H50" s="85"/>
      <c r="I50" s="85"/>
      <c r="J50" s="85"/>
      <c r="K50" s="86"/>
      <c r="L50" s="85"/>
      <c r="M50" s="86"/>
      <c r="N50" s="85"/>
      <c r="O50" s="86"/>
      <c r="P50" s="85"/>
      <c r="Q50" s="86"/>
      <c r="R50" s="85"/>
      <c r="S50" s="87"/>
      <c r="T50" s="87"/>
      <c r="U50" s="87"/>
      <c r="V50" s="87"/>
      <c r="W50" s="87"/>
      <c r="X50" s="85"/>
      <c r="Y50" s="87"/>
      <c r="Z50" s="88"/>
      <c r="AA50" s="88"/>
      <c r="AB50" s="86"/>
      <c r="AC50" s="85"/>
      <c r="AD50" s="87"/>
      <c r="AE50" s="86"/>
      <c r="AF50" s="85"/>
      <c r="AG50" s="87"/>
      <c r="AH50" s="86"/>
      <c r="AI50" s="85"/>
      <c r="AJ50" s="87"/>
    </row>
    <row r="51" spans="2:36" customFormat="1" ht="14.1" customHeight="1" x14ac:dyDescent="0.2">
      <c r="B51" s="92" t="s">
        <v>106</v>
      </c>
      <c r="C51" s="93" t="s">
        <v>106</v>
      </c>
      <c r="D51" s="94" t="s">
        <v>106</v>
      </c>
      <c r="E51" s="87" t="s">
        <v>1</v>
      </c>
      <c r="F51" s="82"/>
      <c r="G51" s="87"/>
      <c r="H51" s="87"/>
      <c r="I51" s="87"/>
      <c r="J51" s="87"/>
      <c r="K51" s="89"/>
      <c r="L51" s="87"/>
      <c r="M51" s="89"/>
      <c r="N51" s="87"/>
      <c r="O51" s="89"/>
      <c r="P51" s="87"/>
      <c r="Q51" s="89"/>
      <c r="R51" s="87"/>
      <c r="S51" s="87"/>
      <c r="T51" s="87"/>
      <c r="U51" s="87"/>
      <c r="V51" s="87"/>
      <c r="W51" s="87"/>
      <c r="X51" s="87"/>
      <c r="Y51" s="87"/>
      <c r="Z51" s="90"/>
      <c r="AA51" s="90"/>
      <c r="AB51" s="89"/>
      <c r="AC51" s="87"/>
      <c r="AD51" s="87"/>
      <c r="AE51" s="89"/>
      <c r="AF51" s="87"/>
      <c r="AG51" s="87"/>
      <c r="AH51" s="89"/>
      <c r="AI51" s="87"/>
      <c r="AJ51" s="87"/>
    </row>
    <row r="52" spans="2:36" customFormat="1" ht="14.1" customHeight="1" x14ac:dyDescent="0.2">
      <c r="B52" s="92" t="s">
        <v>107</v>
      </c>
      <c r="C52" s="93" t="s">
        <v>107</v>
      </c>
      <c r="D52" s="94" t="s">
        <v>107</v>
      </c>
      <c r="E52" s="87" t="s">
        <v>1</v>
      </c>
      <c r="F52" s="82"/>
      <c r="G52" s="87"/>
      <c r="H52" s="87"/>
      <c r="I52" s="87"/>
      <c r="J52" s="87"/>
      <c r="K52" s="89"/>
      <c r="L52" s="87"/>
      <c r="M52" s="89"/>
      <c r="N52" s="87"/>
      <c r="O52" s="89"/>
      <c r="P52" s="87"/>
      <c r="Q52" s="89"/>
      <c r="R52" s="87"/>
      <c r="S52" s="87"/>
      <c r="T52" s="87"/>
      <c r="U52" s="87"/>
      <c r="V52" s="87"/>
      <c r="W52" s="87"/>
      <c r="X52" s="87"/>
      <c r="Y52" s="87"/>
      <c r="Z52" s="90"/>
      <c r="AA52" s="90"/>
      <c r="AB52" s="89"/>
      <c r="AC52" s="87"/>
      <c r="AD52" s="87"/>
      <c r="AE52" s="89"/>
      <c r="AF52" s="87"/>
      <c r="AG52" s="87"/>
      <c r="AH52" s="89"/>
      <c r="AI52" s="87"/>
      <c r="AJ52" s="87"/>
    </row>
    <row r="53" spans="2:36" customFormat="1" ht="14.1" customHeight="1" x14ac:dyDescent="0.2">
      <c r="B53" s="92" t="s">
        <v>108</v>
      </c>
      <c r="C53" s="93" t="s">
        <v>108</v>
      </c>
      <c r="D53" s="94" t="s">
        <v>108</v>
      </c>
      <c r="E53" s="87" t="s">
        <v>1</v>
      </c>
      <c r="F53" s="82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</row>
    <row r="54" spans="2:36" customFormat="1" ht="14.1" customHeight="1" x14ac:dyDescent="0.2">
      <c r="B54" s="92" t="s">
        <v>123</v>
      </c>
      <c r="C54" s="93" t="s">
        <v>109</v>
      </c>
      <c r="D54" s="94" t="s">
        <v>109</v>
      </c>
      <c r="E54" s="87" t="s">
        <v>1</v>
      </c>
      <c r="F54" s="82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</row>
    <row r="55" spans="2:36" customFormat="1" ht="14.1" customHeight="1" x14ac:dyDescent="0.2">
      <c r="B55" s="92" t="s">
        <v>110</v>
      </c>
      <c r="C55" s="93" t="s">
        <v>110</v>
      </c>
      <c r="D55" s="94" t="s">
        <v>110</v>
      </c>
      <c r="E55" s="87" t="s">
        <v>1</v>
      </c>
      <c r="F55" s="82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</row>
    <row r="56" spans="2:36" customFormat="1" ht="24" customHeight="1" x14ac:dyDescent="0.2">
      <c r="B56" s="122" t="s">
        <v>122</v>
      </c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4"/>
    </row>
    <row r="57" spans="2:36" customFormat="1" ht="14.1" customHeight="1" x14ac:dyDescent="0.2">
      <c r="B57" s="109" t="s">
        <v>111</v>
      </c>
      <c r="C57" s="109" t="s">
        <v>111</v>
      </c>
      <c r="D57" s="109" t="s">
        <v>111</v>
      </c>
      <c r="E57" s="51" t="s">
        <v>1</v>
      </c>
      <c r="F57" s="65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1"/>
      <c r="AC57" s="51"/>
      <c r="AD57" s="51"/>
      <c r="AE57" s="61"/>
      <c r="AF57" s="61"/>
      <c r="AG57" s="61"/>
      <c r="AH57" s="51"/>
      <c r="AI57" s="51"/>
      <c r="AJ57" s="51"/>
    </row>
    <row r="58" spans="2:36" customFormat="1" ht="14.1" customHeight="1" x14ac:dyDescent="0.2">
      <c r="B58" s="109" t="s">
        <v>112</v>
      </c>
      <c r="C58" s="109" t="s">
        <v>112</v>
      </c>
      <c r="D58" s="109" t="s">
        <v>112</v>
      </c>
      <c r="E58" s="51" t="s">
        <v>1</v>
      </c>
      <c r="F58" s="65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1"/>
      <c r="AC58" s="51"/>
      <c r="AD58" s="51"/>
      <c r="AE58" s="61"/>
      <c r="AF58" s="61"/>
      <c r="AG58" s="61"/>
      <c r="AH58" s="51"/>
      <c r="AI58" s="51"/>
      <c r="AJ58" s="51"/>
    </row>
    <row r="59" spans="2:36" customFormat="1" ht="14.1" customHeight="1" x14ac:dyDescent="0.2">
      <c r="B59" s="109" t="s">
        <v>113</v>
      </c>
      <c r="C59" s="109" t="s">
        <v>113</v>
      </c>
      <c r="D59" s="109" t="s">
        <v>113</v>
      </c>
      <c r="E59" s="51" t="s">
        <v>1</v>
      </c>
      <c r="F59" s="65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1"/>
      <c r="AC59" s="51"/>
      <c r="AD59" s="51"/>
      <c r="AE59" s="61"/>
      <c r="AF59" s="61"/>
      <c r="AG59" s="61"/>
      <c r="AH59" s="51"/>
      <c r="AI59" s="51"/>
      <c r="AJ59" s="51"/>
    </row>
    <row r="60" spans="2:36" customFormat="1" ht="14.1" customHeight="1" x14ac:dyDescent="0.2">
      <c r="B60" s="109" t="s">
        <v>114</v>
      </c>
      <c r="C60" s="109" t="s">
        <v>114</v>
      </c>
      <c r="D60" s="109" t="s">
        <v>114</v>
      </c>
      <c r="E60" s="51" t="s">
        <v>1</v>
      </c>
      <c r="F60" s="65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1"/>
      <c r="AC60" s="51"/>
      <c r="AD60" s="51"/>
      <c r="AE60" s="61"/>
      <c r="AF60" s="61"/>
      <c r="AG60" s="61"/>
      <c r="AH60" s="51"/>
      <c r="AI60" s="51"/>
      <c r="AJ60" s="51"/>
    </row>
    <row r="61" spans="2:36" customFormat="1" ht="14.1" customHeight="1" x14ac:dyDescent="0.2">
      <c r="B61" s="109" t="s">
        <v>115</v>
      </c>
      <c r="C61" s="109" t="s">
        <v>115</v>
      </c>
      <c r="D61" s="109" t="s">
        <v>115</v>
      </c>
      <c r="E61" s="51" t="s">
        <v>1</v>
      </c>
      <c r="F61" s="65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1"/>
      <c r="AC61" s="51"/>
      <c r="AD61" s="51"/>
      <c r="AE61" s="61"/>
      <c r="AF61" s="61"/>
      <c r="AG61" s="61"/>
      <c r="AH61" s="51"/>
      <c r="AI61" s="51"/>
      <c r="AJ61" s="51"/>
    </row>
    <row r="62" spans="2:36" customFormat="1" ht="14.1" customHeight="1" x14ac:dyDescent="0.2">
      <c r="B62" s="109" t="s">
        <v>116</v>
      </c>
      <c r="C62" s="109" t="s">
        <v>116</v>
      </c>
      <c r="D62" s="109" t="s">
        <v>116</v>
      </c>
      <c r="E62" s="51" t="s">
        <v>1</v>
      </c>
      <c r="F62" s="65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1"/>
      <c r="AC62" s="51"/>
      <c r="AD62" s="51"/>
      <c r="AE62" s="61"/>
      <c r="AF62" s="61"/>
      <c r="AG62" s="61"/>
      <c r="AH62" s="51"/>
      <c r="AI62" s="51"/>
      <c r="AJ62" s="51"/>
    </row>
    <row r="63" spans="2:36" customFormat="1" ht="14.1" customHeight="1" x14ac:dyDescent="0.2">
      <c r="B63" s="91" t="s">
        <v>117</v>
      </c>
      <c r="C63" s="91" t="s">
        <v>117</v>
      </c>
      <c r="D63" s="91" t="s">
        <v>117</v>
      </c>
      <c r="E63" s="51" t="s">
        <v>1</v>
      </c>
      <c r="F63" s="65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1"/>
      <c r="AC63" s="51"/>
      <c r="AD63" s="51"/>
      <c r="AE63" s="61"/>
      <c r="AF63" s="61"/>
      <c r="AG63" s="61"/>
      <c r="AH63" s="51"/>
      <c r="AI63" s="51"/>
      <c r="AJ63" s="51"/>
    </row>
    <row r="64" spans="2:36" customFormat="1" ht="14.1" customHeight="1" x14ac:dyDescent="0.2">
      <c r="B64" s="91" t="s">
        <v>118</v>
      </c>
      <c r="C64" s="91" t="s">
        <v>118</v>
      </c>
      <c r="D64" s="91" t="s">
        <v>118</v>
      </c>
      <c r="E64" s="51" t="s">
        <v>1</v>
      </c>
      <c r="F64" s="65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1"/>
      <c r="AC64" s="51"/>
      <c r="AD64" s="51"/>
      <c r="AE64" s="61"/>
      <c r="AF64" s="61"/>
      <c r="AG64" s="61"/>
      <c r="AH64" s="51"/>
      <c r="AI64" s="51"/>
      <c r="AJ64" s="51"/>
    </row>
    <row r="65" spans="2:36" customFormat="1" ht="14.1" customHeight="1" x14ac:dyDescent="0.2">
      <c r="B65" s="119" t="s">
        <v>119</v>
      </c>
      <c r="C65" s="120" t="s">
        <v>119</v>
      </c>
      <c r="D65" s="121" t="s">
        <v>119</v>
      </c>
      <c r="E65" s="51" t="s">
        <v>1</v>
      </c>
      <c r="F65" s="65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1"/>
      <c r="AC65" s="51"/>
      <c r="AD65" s="51"/>
      <c r="AE65" s="61"/>
      <c r="AF65" s="61"/>
      <c r="AG65" s="61"/>
      <c r="AH65" s="51"/>
      <c r="AI65" s="51"/>
      <c r="AJ65" s="51"/>
    </row>
    <row r="66" spans="2:36" customFormat="1" ht="14.1" customHeight="1" x14ac:dyDescent="0.2">
      <c r="B66" s="91" t="s">
        <v>120</v>
      </c>
      <c r="C66" s="91" t="s">
        <v>120</v>
      </c>
      <c r="D66" s="91" t="s">
        <v>120</v>
      </c>
      <c r="E66" s="51" t="s">
        <v>1</v>
      </c>
      <c r="F66" s="65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1"/>
      <c r="AC66" s="51"/>
      <c r="AD66" s="51"/>
      <c r="AE66" s="61"/>
      <c r="AF66" s="61"/>
      <c r="AG66" s="61"/>
      <c r="AH66" s="51"/>
      <c r="AI66" s="51"/>
      <c r="AJ66" s="51"/>
    </row>
    <row r="67" spans="2:36" customFormat="1" x14ac:dyDescent="0.2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4"/>
      <c r="R67" s="4"/>
      <c r="S67" s="4"/>
      <c r="T67" s="4"/>
      <c r="U67" s="4"/>
      <c r="V67" s="4"/>
      <c r="W67" s="4"/>
      <c r="X67" s="2"/>
      <c r="Y67" s="2"/>
      <c r="Z67" s="2"/>
      <c r="AA67" s="2"/>
      <c r="AB67" s="2"/>
      <c r="AC67" s="2"/>
      <c r="AE67" s="2"/>
      <c r="AF67" s="2"/>
      <c r="AH67" s="2"/>
      <c r="AI67" s="2"/>
    </row>
    <row r="68" spans="2:36" customFormat="1" x14ac:dyDescent="0.2">
      <c r="B68" t="s">
        <v>65</v>
      </c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E68" s="2"/>
      <c r="AF68" s="2"/>
      <c r="AH68" s="2"/>
      <c r="AI68" s="2"/>
    </row>
    <row r="69" spans="2:36" customFormat="1" x14ac:dyDescent="0.2"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2"/>
    </row>
    <row r="70" spans="2:36" customFormat="1" x14ac:dyDescent="0.2">
      <c r="B70" s="113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5"/>
    </row>
    <row r="71" spans="2:36" customFormat="1" x14ac:dyDescent="0.2">
      <c r="B71" s="113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5"/>
    </row>
    <row r="72" spans="2:36" customFormat="1" x14ac:dyDescent="0.2">
      <c r="B72" s="113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5"/>
    </row>
    <row r="73" spans="2:36" customFormat="1" x14ac:dyDescent="0.2">
      <c r="B73" s="113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5"/>
    </row>
    <row r="74" spans="2:36" customFormat="1" x14ac:dyDescent="0.2">
      <c r="B74" s="113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5"/>
    </row>
    <row r="75" spans="2:36" customFormat="1" x14ac:dyDescent="0.2">
      <c r="B75" s="113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5"/>
    </row>
    <row r="76" spans="2:36" customFormat="1" x14ac:dyDescent="0.2">
      <c r="B76" s="113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5"/>
    </row>
    <row r="77" spans="2:36" customFormat="1" x14ac:dyDescent="0.2">
      <c r="B77" s="113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5"/>
    </row>
    <row r="78" spans="2:36" customFormat="1" x14ac:dyDescent="0.2">
      <c r="B78" s="116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8"/>
    </row>
    <row r="79" spans="2:36" customForma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E79" s="2"/>
      <c r="AF79" s="2"/>
      <c r="AH79" s="2"/>
      <c r="AI79" s="2"/>
    </row>
  </sheetData>
  <mergeCells count="98">
    <mergeCell ref="K3:K14"/>
    <mergeCell ref="B56:AJ56"/>
    <mergeCell ref="B49:D49"/>
    <mergeCell ref="E7:E16"/>
    <mergeCell ref="F7:F16"/>
    <mergeCell ref="E2:F6"/>
    <mergeCell ref="B27:D27"/>
    <mergeCell ref="B22:D22"/>
    <mergeCell ref="B28:D28"/>
    <mergeCell ref="B36:D36"/>
    <mergeCell ref="B38:D38"/>
    <mergeCell ref="B41:D41"/>
    <mergeCell ref="B42:D42"/>
    <mergeCell ref="B50:D50"/>
    <mergeCell ref="B29:AJ29"/>
    <mergeCell ref="B37:AJ37"/>
    <mergeCell ref="O3:O14"/>
    <mergeCell ref="AA3:AA14"/>
    <mergeCell ref="Z3:Z14"/>
    <mergeCell ref="Y3:Y14"/>
    <mergeCell ref="X3:X14"/>
    <mergeCell ref="W3:W14"/>
    <mergeCell ref="P3:P14"/>
    <mergeCell ref="Q3:Q14"/>
    <mergeCell ref="V3:V14"/>
    <mergeCell ref="U3:U14"/>
    <mergeCell ref="T3:T14"/>
    <mergeCell ref="B2:C2"/>
    <mergeCell ref="G3:G14"/>
    <mergeCell ref="B20:D20"/>
    <mergeCell ref="B54:D54"/>
    <mergeCell ref="B55:D55"/>
    <mergeCell ref="B47:D47"/>
    <mergeCell ref="B26:D26"/>
    <mergeCell ref="B44:D44"/>
    <mergeCell ref="B24:D24"/>
    <mergeCell ref="B25:D25"/>
    <mergeCell ref="B43:AJ43"/>
    <mergeCell ref="B48:AJ48"/>
    <mergeCell ref="AH15:AH16"/>
    <mergeCell ref="AI15:AI16"/>
    <mergeCell ref="B52:D52"/>
    <mergeCell ref="B53:D53"/>
    <mergeCell ref="B21:D21"/>
    <mergeCell ref="B19:AJ19"/>
    <mergeCell ref="AF4:AF14"/>
    <mergeCell ref="AG4:AG14"/>
    <mergeCell ref="N3:N14"/>
    <mergeCell ref="AJ15:AJ16"/>
    <mergeCell ref="AH4:AH14"/>
    <mergeCell ref="AI4:AI14"/>
    <mergeCell ref="AJ4:AJ14"/>
    <mergeCell ref="J3:J14"/>
    <mergeCell ref="AE3:AG3"/>
    <mergeCell ref="AB15:AB16"/>
    <mergeCell ref="AC15:AC16"/>
    <mergeCell ref="AD15:AD16"/>
    <mergeCell ref="AB3:AD3"/>
    <mergeCell ref="AB4:AB14"/>
    <mergeCell ref="B23:D23"/>
    <mergeCell ref="B30:D30"/>
    <mergeCell ref="B69:AJ78"/>
    <mergeCell ref="B64:D64"/>
    <mergeCell ref="B57:D57"/>
    <mergeCell ref="B58:D58"/>
    <mergeCell ref="B65:D65"/>
    <mergeCell ref="B66:D66"/>
    <mergeCell ref="B62:D62"/>
    <mergeCell ref="B63:D63"/>
    <mergeCell ref="B60:D60"/>
    <mergeCell ref="B61:D61"/>
    <mergeCell ref="B59:D59"/>
    <mergeCell ref="B51:D51"/>
    <mergeCell ref="B45:D45"/>
    <mergeCell ref="B46:D46"/>
    <mergeCell ref="AH3:AJ3"/>
    <mergeCell ref="AE15:AE16"/>
    <mergeCell ref="AF15:AF16"/>
    <mergeCell ref="AC4:AC14"/>
    <mergeCell ref="B3:C3"/>
    <mergeCell ref="L3:L14"/>
    <mergeCell ref="M3:M14"/>
    <mergeCell ref="H3:H14"/>
    <mergeCell ref="I3:I14"/>
    <mergeCell ref="B4:C11"/>
    <mergeCell ref="AD4:AD14"/>
    <mergeCell ref="AE4:AE14"/>
    <mergeCell ref="B12:C12"/>
    <mergeCell ref="AG15:AG16"/>
    <mergeCell ref="R3:R14"/>
    <mergeCell ref="S3:S14"/>
    <mergeCell ref="B31:D31"/>
    <mergeCell ref="B32:D32"/>
    <mergeCell ref="B33:D33"/>
    <mergeCell ref="B39:D39"/>
    <mergeCell ref="B40:D40"/>
    <mergeCell ref="B34:D34"/>
    <mergeCell ref="B35:D35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L98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  <col min="11" max="11" width="10" bestFit="1" customWidth="1"/>
  </cols>
  <sheetData>
    <row r="1" spans="1:12" ht="21" x14ac:dyDescent="0.35">
      <c r="A1" s="139" t="s">
        <v>121</v>
      </c>
      <c r="B1" s="139"/>
      <c r="C1" s="139"/>
      <c r="D1" s="139"/>
      <c r="E1" s="139"/>
      <c r="F1" s="139"/>
      <c r="G1" s="139"/>
      <c r="H1" s="139"/>
      <c r="I1" s="139"/>
      <c r="J1" s="139"/>
    </row>
    <row r="2" spans="1:12" ht="13.5" thickBot="1" x14ac:dyDescent="0.25"/>
    <row r="3" spans="1:12" ht="16.5" thickTop="1" thickBot="1" x14ac:dyDescent="0.3">
      <c r="A3" s="159" t="s">
        <v>11</v>
      </c>
      <c r="B3" s="159"/>
      <c r="C3" s="160" t="str">
        <f>IF(naamleerlingBGV="","",naamleerlingBGV)</f>
        <v/>
      </c>
      <c r="D3" s="161"/>
      <c r="E3" s="161"/>
      <c r="F3" s="162"/>
      <c r="G3" s="18" t="s">
        <v>16</v>
      </c>
      <c r="H3" s="166" t="s">
        <v>17</v>
      </c>
      <c r="I3" s="166"/>
    </row>
    <row r="4" spans="1:12" ht="5.85" customHeight="1" thickTop="1" x14ac:dyDescent="0.2">
      <c r="A4" s="40"/>
      <c r="B4" s="40"/>
      <c r="C4" s="44"/>
      <c r="D4" s="44"/>
      <c r="E4" s="44"/>
      <c r="F4" s="44"/>
      <c r="G4" s="18"/>
    </row>
    <row r="5" spans="1:12" ht="16.350000000000001" customHeight="1" x14ac:dyDescent="0.2">
      <c r="A5" s="167" t="s">
        <v>13</v>
      </c>
      <c r="B5" s="159"/>
      <c r="C5" s="168" t="str">
        <f>IF(instapdatumBGV="","",instapdatumBGV)</f>
        <v/>
      </c>
      <c r="D5" s="169"/>
      <c r="E5" s="169"/>
      <c r="F5" s="170"/>
      <c r="G5" s="18"/>
      <c r="K5" s="38"/>
    </row>
    <row r="6" spans="1:12" ht="5.85" customHeight="1" thickBot="1" x14ac:dyDescent="0.25">
      <c r="A6" s="42"/>
      <c r="B6" s="40"/>
      <c r="C6" s="43"/>
      <c r="D6" s="43"/>
      <c r="E6" s="43"/>
      <c r="F6" s="43"/>
      <c r="G6" s="18"/>
      <c r="K6" s="38"/>
    </row>
    <row r="7" spans="1:12" ht="16.5" thickTop="1" thickBot="1" x14ac:dyDescent="0.3">
      <c r="A7" s="159" t="s">
        <v>12</v>
      </c>
      <c r="B7" s="159"/>
      <c r="C7" s="160" t="str">
        <f>IF(naamleerkrachtBGV="","",naamleerkrachtBGV)</f>
        <v/>
      </c>
      <c r="D7" s="161"/>
      <c r="E7" s="161"/>
      <c r="F7" s="162"/>
      <c r="G7" s="18" t="s">
        <v>18</v>
      </c>
      <c r="H7" s="166"/>
      <c r="I7" s="166"/>
      <c r="K7" s="38"/>
      <c r="L7" s="38"/>
    </row>
    <row r="8" spans="1:12" ht="5.85" customHeight="1" thickTop="1" x14ac:dyDescent="0.25">
      <c r="A8" s="19"/>
      <c r="B8" s="19"/>
      <c r="C8" s="21"/>
      <c r="D8" s="19"/>
      <c r="E8" s="19"/>
      <c r="F8" s="21"/>
      <c r="G8" s="19"/>
      <c r="H8" s="19"/>
      <c r="I8" s="19"/>
      <c r="K8" s="38"/>
      <c r="L8" s="38"/>
    </row>
    <row r="9" spans="1:12" x14ac:dyDescent="0.2">
      <c r="A9" s="149" t="s">
        <v>20</v>
      </c>
      <c r="B9" s="149"/>
      <c r="C9" s="149"/>
      <c r="D9" s="149"/>
      <c r="E9" s="149"/>
      <c r="K9" s="38"/>
      <c r="L9" s="38"/>
    </row>
    <row r="10" spans="1:12" x14ac:dyDescent="0.2">
      <c r="A10" s="150" t="s">
        <v>70</v>
      </c>
      <c r="B10" s="151"/>
      <c r="C10" s="151"/>
      <c r="D10" s="151"/>
      <c r="E10" s="151"/>
      <c r="F10" s="151"/>
      <c r="G10" s="151"/>
      <c r="H10" s="151"/>
      <c r="I10" s="151"/>
      <c r="J10" s="152"/>
    </row>
    <row r="11" spans="1:12" x14ac:dyDescent="0.2">
      <c r="A11" s="153"/>
      <c r="B11" s="154"/>
      <c r="C11" s="154"/>
      <c r="D11" s="154"/>
      <c r="E11" s="154"/>
      <c r="F11" s="154"/>
      <c r="G11" s="154"/>
      <c r="H11" s="154"/>
      <c r="I11" s="154"/>
      <c r="J11" s="155"/>
    </row>
    <row r="12" spans="1:12" x14ac:dyDescent="0.2">
      <c r="A12" s="153"/>
      <c r="B12" s="154"/>
      <c r="C12" s="154"/>
      <c r="D12" s="154"/>
      <c r="E12" s="154"/>
      <c r="F12" s="154"/>
      <c r="G12" s="154"/>
      <c r="H12" s="154"/>
      <c r="I12" s="154"/>
      <c r="J12" s="155"/>
      <c r="L12" s="38"/>
    </row>
    <row r="13" spans="1:12" x14ac:dyDescent="0.2">
      <c r="A13" s="153"/>
      <c r="B13" s="154"/>
      <c r="C13" s="154"/>
      <c r="D13" s="154"/>
      <c r="E13" s="154"/>
      <c r="F13" s="154"/>
      <c r="G13" s="154"/>
      <c r="H13" s="154"/>
      <c r="I13" s="154"/>
      <c r="J13" s="155"/>
    </row>
    <row r="14" spans="1:12" x14ac:dyDescent="0.2">
      <c r="A14" s="153"/>
      <c r="B14" s="154"/>
      <c r="C14" s="154"/>
      <c r="D14" s="154"/>
      <c r="E14" s="154"/>
      <c r="F14" s="154"/>
      <c r="G14" s="154"/>
      <c r="H14" s="154"/>
      <c r="I14" s="154"/>
      <c r="J14" s="155"/>
    </row>
    <row r="15" spans="1:12" x14ac:dyDescent="0.2">
      <c r="A15" s="153"/>
      <c r="B15" s="154"/>
      <c r="C15" s="154"/>
      <c r="D15" s="154"/>
      <c r="E15" s="154"/>
      <c r="F15" s="154"/>
      <c r="G15" s="154"/>
      <c r="H15" s="154"/>
      <c r="I15" s="154"/>
      <c r="J15" s="155"/>
    </row>
    <row r="16" spans="1:12" x14ac:dyDescent="0.2">
      <c r="A16" s="153"/>
      <c r="B16" s="154"/>
      <c r="C16" s="154"/>
      <c r="D16" s="154"/>
      <c r="E16" s="154"/>
      <c r="F16" s="154"/>
      <c r="G16" s="154"/>
      <c r="H16" s="154"/>
      <c r="I16" s="154"/>
      <c r="J16" s="155"/>
    </row>
    <row r="17" spans="1:10" x14ac:dyDescent="0.2">
      <c r="A17" s="153"/>
      <c r="B17" s="154"/>
      <c r="C17" s="154"/>
      <c r="D17" s="154"/>
      <c r="E17" s="154"/>
      <c r="F17" s="154"/>
      <c r="G17" s="154"/>
      <c r="H17" s="154"/>
      <c r="I17" s="154"/>
      <c r="J17" s="155"/>
    </row>
    <row r="18" spans="1:10" x14ac:dyDescent="0.2">
      <c r="A18" s="153"/>
      <c r="B18" s="154"/>
      <c r="C18" s="154"/>
      <c r="D18" s="154"/>
      <c r="E18" s="154"/>
      <c r="F18" s="154"/>
      <c r="G18" s="154"/>
      <c r="H18" s="154"/>
      <c r="I18" s="154"/>
      <c r="J18" s="155"/>
    </row>
    <row r="19" spans="1:10" x14ac:dyDescent="0.2">
      <c r="A19" s="153"/>
      <c r="B19" s="154"/>
      <c r="C19" s="154"/>
      <c r="D19" s="154"/>
      <c r="E19" s="154"/>
      <c r="F19" s="154"/>
      <c r="G19" s="154"/>
      <c r="H19" s="154"/>
      <c r="I19" s="154"/>
      <c r="J19" s="155"/>
    </row>
    <row r="20" spans="1:10" x14ac:dyDescent="0.2">
      <c r="A20" s="153"/>
      <c r="B20" s="154"/>
      <c r="C20" s="154"/>
      <c r="D20" s="154"/>
      <c r="E20" s="154"/>
      <c r="F20" s="154"/>
      <c r="G20" s="154"/>
      <c r="H20" s="154"/>
      <c r="I20" s="154"/>
      <c r="J20" s="155"/>
    </row>
    <row r="21" spans="1:10" x14ac:dyDescent="0.2">
      <c r="A21" s="153"/>
      <c r="B21" s="154"/>
      <c r="C21" s="154"/>
      <c r="D21" s="154"/>
      <c r="E21" s="154"/>
      <c r="F21" s="154"/>
      <c r="G21" s="154"/>
      <c r="H21" s="154"/>
      <c r="I21" s="154"/>
      <c r="J21" s="155"/>
    </row>
    <row r="22" spans="1:10" x14ac:dyDescent="0.2">
      <c r="A22" s="153"/>
      <c r="B22" s="154"/>
      <c r="C22" s="154"/>
      <c r="D22" s="154"/>
      <c r="E22" s="154"/>
      <c r="F22" s="154"/>
      <c r="G22" s="154"/>
      <c r="H22" s="154"/>
      <c r="I22" s="154"/>
      <c r="J22" s="155"/>
    </row>
    <row r="23" spans="1:10" x14ac:dyDescent="0.2">
      <c r="A23" s="153"/>
      <c r="B23" s="154"/>
      <c r="C23" s="154"/>
      <c r="D23" s="154"/>
      <c r="E23" s="154"/>
      <c r="F23" s="154"/>
      <c r="G23" s="154"/>
      <c r="H23" s="154"/>
      <c r="I23" s="154"/>
      <c r="J23" s="155"/>
    </row>
    <row r="24" spans="1:10" x14ac:dyDescent="0.2">
      <c r="A24" s="153"/>
      <c r="B24" s="154"/>
      <c r="C24" s="154"/>
      <c r="D24" s="154"/>
      <c r="E24" s="154"/>
      <c r="F24" s="154"/>
      <c r="G24" s="154"/>
      <c r="H24" s="154"/>
      <c r="I24" s="154"/>
      <c r="J24" s="155"/>
    </row>
    <row r="25" spans="1:10" x14ac:dyDescent="0.2">
      <c r="A25" s="153"/>
      <c r="B25" s="154"/>
      <c r="C25" s="154"/>
      <c r="D25" s="154"/>
      <c r="E25" s="154"/>
      <c r="F25" s="154"/>
      <c r="G25" s="154"/>
      <c r="H25" s="154"/>
      <c r="I25" s="154"/>
      <c r="J25" s="155"/>
    </row>
    <row r="26" spans="1:10" x14ac:dyDescent="0.2">
      <c r="A26" s="156"/>
      <c r="B26" s="157"/>
      <c r="C26" s="157"/>
      <c r="D26" s="157"/>
      <c r="E26" s="157"/>
      <c r="F26" s="157"/>
      <c r="G26" s="157"/>
      <c r="H26" s="157"/>
      <c r="I26" s="157"/>
      <c r="J26" s="158"/>
    </row>
    <row r="27" spans="1:10" x14ac:dyDescent="0.2">
      <c r="A27" s="22"/>
      <c r="B27" s="22"/>
      <c r="C27" s="22"/>
      <c r="D27" s="22"/>
      <c r="E27" s="22"/>
      <c r="F27" s="22"/>
      <c r="G27" s="22"/>
      <c r="H27" s="22"/>
      <c r="I27" s="22"/>
    </row>
    <row r="28" spans="1:10" x14ac:dyDescent="0.2">
      <c r="A28" s="22"/>
      <c r="B28" s="22"/>
      <c r="C28" s="22"/>
      <c r="D28" s="22"/>
      <c r="E28" s="22"/>
      <c r="F28" s="22"/>
      <c r="G28" s="22"/>
      <c r="H28" s="22"/>
      <c r="I28" s="22"/>
    </row>
    <row r="29" spans="1:10" x14ac:dyDescent="0.2">
      <c r="A29" s="22"/>
      <c r="B29" s="22"/>
      <c r="C29" s="22"/>
      <c r="D29" s="22"/>
      <c r="E29" s="22"/>
      <c r="F29" s="22"/>
      <c r="G29" s="22"/>
      <c r="H29" s="22"/>
      <c r="I29" s="22"/>
    </row>
    <row r="30" spans="1:10" x14ac:dyDescent="0.2">
      <c r="A30" s="22"/>
      <c r="B30" s="22"/>
      <c r="C30" s="22"/>
      <c r="D30" s="22"/>
      <c r="E30" s="22"/>
      <c r="F30" s="22"/>
      <c r="G30" s="22"/>
      <c r="H30" s="22"/>
      <c r="I30" s="22"/>
    </row>
    <row r="31" spans="1:10" x14ac:dyDescent="0.2">
      <c r="A31" s="22"/>
      <c r="B31" s="22"/>
      <c r="C31" s="22"/>
      <c r="D31" s="22"/>
      <c r="E31" s="22"/>
      <c r="F31" s="22"/>
      <c r="G31" s="22"/>
      <c r="H31" s="22"/>
      <c r="I31" s="22"/>
    </row>
    <row r="32" spans="1:10" x14ac:dyDescent="0.2">
      <c r="A32" s="22"/>
      <c r="B32" s="22"/>
      <c r="C32" s="22"/>
      <c r="D32" s="22"/>
      <c r="E32" s="22"/>
      <c r="F32" s="22"/>
      <c r="G32" s="22"/>
      <c r="H32" s="22"/>
      <c r="I32" s="22"/>
    </row>
    <row r="33" spans="1:9" x14ac:dyDescent="0.2">
      <c r="A33" s="22"/>
      <c r="B33" s="22"/>
      <c r="C33" s="22"/>
      <c r="D33" s="22"/>
      <c r="E33" s="22"/>
      <c r="F33" s="22"/>
      <c r="G33" s="22"/>
      <c r="H33" s="22"/>
      <c r="I33" s="22"/>
    </row>
    <row r="34" spans="1:9" x14ac:dyDescent="0.2">
      <c r="A34" s="22"/>
      <c r="B34" s="22"/>
      <c r="C34" s="22"/>
      <c r="D34" s="22"/>
      <c r="E34" s="22"/>
      <c r="F34" s="22"/>
      <c r="G34" s="22"/>
      <c r="H34" s="22"/>
      <c r="I34" s="22"/>
    </row>
    <row r="35" spans="1:9" x14ac:dyDescent="0.2">
      <c r="A35" s="22"/>
      <c r="B35" s="22"/>
      <c r="C35" s="22"/>
      <c r="D35" s="22"/>
      <c r="E35" s="22"/>
      <c r="F35" s="22"/>
      <c r="G35" s="22"/>
      <c r="H35" s="22"/>
      <c r="I35" s="22"/>
    </row>
    <row r="36" spans="1:9" x14ac:dyDescent="0.2">
      <c r="A36" s="22"/>
      <c r="B36" s="22"/>
      <c r="C36" s="22"/>
      <c r="D36" s="22"/>
      <c r="E36" s="22"/>
      <c r="F36" s="22"/>
      <c r="G36" s="22"/>
      <c r="H36" s="22"/>
      <c r="I36" s="22"/>
    </row>
    <row r="37" spans="1:9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9" x14ac:dyDescent="0.2">
      <c r="A38" s="22"/>
      <c r="B38" s="22"/>
      <c r="C38" s="22"/>
      <c r="D38" s="22"/>
      <c r="E38" s="22"/>
      <c r="F38" s="22"/>
      <c r="G38" s="22"/>
      <c r="H38" s="22"/>
      <c r="I38" s="22"/>
    </row>
    <row r="39" spans="1:9" x14ac:dyDescent="0.2">
      <c r="A39" s="22"/>
      <c r="B39" s="22"/>
      <c r="C39" s="22"/>
      <c r="D39" s="22"/>
      <c r="E39" s="22"/>
      <c r="F39" s="22"/>
      <c r="G39" s="22"/>
      <c r="H39" s="22"/>
      <c r="I39" s="22"/>
    </row>
    <row r="40" spans="1:9" x14ac:dyDescent="0.2">
      <c r="A40" s="22"/>
      <c r="B40" s="22"/>
      <c r="C40" s="22"/>
      <c r="D40" s="22"/>
      <c r="E40" s="22"/>
      <c r="F40" s="22"/>
      <c r="G40" s="22"/>
      <c r="H40" s="22"/>
      <c r="I40" s="22"/>
    </row>
    <row r="41" spans="1:9" x14ac:dyDescent="0.2">
      <c r="A41" s="22"/>
      <c r="B41" s="22"/>
      <c r="C41" s="22"/>
      <c r="D41" s="22"/>
      <c r="E41" s="22"/>
      <c r="F41" s="22"/>
      <c r="G41" s="22"/>
      <c r="H41" s="22"/>
      <c r="I41" s="22"/>
    </row>
    <row r="42" spans="1:9" x14ac:dyDescent="0.2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">
      <c r="A44" s="22"/>
      <c r="B44" s="22"/>
      <c r="C44" s="22"/>
      <c r="D44" s="22"/>
      <c r="E44" s="22"/>
      <c r="F44" s="22"/>
      <c r="G44" s="22"/>
      <c r="H44" s="22"/>
      <c r="I44" s="22"/>
    </row>
    <row r="45" spans="1:9" x14ac:dyDescent="0.2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2">
      <c r="A46" s="22"/>
      <c r="B46" s="22"/>
      <c r="C46" s="22"/>
      <c r="D46" s="22"/>
      <c r="E46" s="22"/>
      <c r="F46" s="22"/>
      <c r="G46" s="22"/>
      <c r="H46" s="22"/>
      <c r="I46" s="22"/>
    </row>
    <row r="47" spans="1:9" x14ac:dyDescent="0.2">
      <c r="A47" s="22"/>
      <c r="B47" s="22"/>
      <c r="C47" s="22"/>
      <c r="D47" s="22"/>
      <c r="E47" s="22"/>
      <c r="F47" s="22"/>
      <c r="G47" s="22"/>
      <c r="H47" s="22"/>
      <c r="I47" s="22"/>
    </row>
    <row r="48" spans="1:9" x14ac:dyDescent="0.2">
      <c r="A48" s="22"/>
      <c r="B48" s="22"/>
      <c r="C48" s="22"/>
      <c r="D48" s="22"/>
      <c r="E48" s="22"/>
      <c r="F48" s="22"/>
      <c r="G48" s="22"/>
      <c r="H48" s="22"/>
      <c r="I48" s="22"/>
    </row>
    <row r="49" spans="1:10" x14ac:dyDescent="0.2">
      <c r="A49" s="22"/>
      <c r="B49" s="22"/>
      <c r="C49" s="22"/>
      <c r="D49" s="22"/>
      <c r="E49" s="22"/>
      <c r="F49" s="22"/>
      <c r="G49" s="22"/>
      <c r="H49" s="22"/>
      <c r="I49" s="22"/>
    </row>
    <row r="50" spans="1:10" x14ac:dyDescent="0.2">
      <c r="A50" s="22"/>
      <c r="B50" s="22"/>
      <c r="C50" s="22"/>
      <c r="D50" s="22"/>
      <c r="E50" s="22"/>
      <c r="F50" s="22"/>
      <c r="G50" s="22"/>
      <c r="H50" s="22"/>
      <c r="I50" s="22"/>
    </row>
    <row r="51" spans="1:10" x14ac:dyDescent="0.2">
      <c r="A51" s="22"/>
      <c r="B51" s="22"/>
      <c r="C51" s="22"/>
      <c r="D51" s="22"/>
      <c r="E51" s="22"/>
      <c r="F51" s="22"/>
      <c r="G51" s="22"/>
      <c r="H51" s="22"/>
      <c r="I51" s="22"/>
    </row>
    <row r="52" spans="1:10" x14ac:dyDescent="0.2">
      <c r="A52" s="22"/>
      <c r="B52" s="22"/>
      <c r="C52" s="22"/>
      <c r="D52" s="22"/>
      <c r="E52" s="22"/>
      <c r="F52" s="22"/>
      <c r="G52" s="22"/>
      <c r="H52" s="22"/>
      <c r="I52" s="22"/>
    </row>
    <row r="53" spans="1:10" x14ac:dyDescent="0.2">
      <c r="A53" s="22"/>
      <c r="B53" s="22"/>
      <c r="C53" s="22"/>
      <c r="D53" s="22"/>
      <c r="E53" s="22"/>
      <c r="F53" s="22"/>
      <c r="G53" s="22"/>
      <c r="H53" s="22"/>
      <c r="I53" s="22"/>
    </row>
    <row r="54" spans="1:10" x14ac:dyDescent="0.2">
      <c r="A54" s="22"/>
      <c r="B54" s="22"/>
      <c r="C54" s="22"/>
      <c r="D54" s="22"/>
      <c r="E54" s="22"/>
      <c r="F54" s="22"/>
      <c r="G54" s="22"/>
      <c r="H54" s="22"/>
      <c r="I54" s="22"/>
    </row>
    <row r="55" spans="1:10" x14ac:dyDescent="0.2">
      <c r="A55" s="22"/>
      <c r="B55" s="22"/>
      <c r="C55" s="22"/>
      <c r="D55" s="22"/>
      <c r="E55" s="22"/>
      <c r="F55" s="22"/>
      <c r="G55" s="22"/>
      <c r="H55" s="22"/>
      <c r="I55" s="22"/>
    </row>
    <row r="56" spans="1:10" x14ac:dyDescent="0.2">
      <c r="A56" s="22"/>
      <c r="B56" s="22"/>
      <c r="C56" s="22"/>
      <c r="D56" s="22"/>
      <c r="E56" s="22"/>
      <c r="F56" s="22"/>
      <c r="G56" s="22"/>
      <c r="H56" s="22"/>
      <c r="I56" s="22"/>
    </row>
    <row r="57" spans="1:10" x14ac:dyDescent="0.2">
      <c r="A57" s="22"/>
      <c r="B57" s="22"/>
      <c r="C57" s="22"/>
      <c r="D57" s="22"/>
      <c r="E57" s="22"/>
      <c r="F57" s="22"/>
      <c r="G57" s="22"/>
      <c r="H57" s="22"/>
      <c r="I57" s="22"/>
    </row>
    <row r="58" spans="1:10" x14ac:dyDescent="0.2">
      <c r="A58" s="22"/>
      <c r="B58" s="22"/>
      <c r="C58" s="22"/>
      <c r="D58" s="22"/>
      <c r="E58" s="22"/>
      <c r="F58" s="22"/>
      <c r="G58" s="22"/>
      <c r="H58" s="22"/>
      <c r="I58" s="22"/>
    </row>
    <row r="59" spans="1:10" x14ac:dyDescent="0.2">
      <c r="A59" s="22"/>
      <c r="B59" s="22"/>
      <c r="C59" s="22"/>
      <c r="D59" s="22"/>
      <c r="E59" s="22"/>
      <c r="F59" s="22"/>
      <c r="G59" s="22"/>
      <c r="H59" s="22"/>
      <c r="I59" s="22"/>
    </row>
    <row r="60" spans="1:10" ht="21" customHeight="1" x14ac:dyDescent="0.2">
      <c r="A60" s="179" t="s">
        <v>128</v>
      </c>
      <c r="B60" s="179"/>
      <c r="C60" s="179"/>
      <c r="D60" s="179"/>
      <c r="E60" s="179"/>
      <c r="F60" s="179"/>
      <c r="G60" s="179"/>
      <c r="H60" s="179"/>
      <c r="I60" s="179"/>
      <c r="J60" s="179"/>
    </row>
    <row r="61" spans="1:10" ht="5.85" customHeight="1" thickBot="1" x14ac:dyDescent="0.25">
      <c r="A61" s="23"/>
      <c r="B61" s="23"/>
      <c r="C61" s="23"/>
      <c r="D61" s="23"/>
      <c r="E61" s="23"/>
      <c r="F61" s="23"/>
      <c r="G61" s="23"/>
      <c r="H61" s="23"/>
      <c r="I61" s="23"/>
    </row>
    <row r="62" spans="1:10" ht="16.5" thickTop="1" thickBot="1" x14ac:dyDescent="0.3">
      <c r="A62" s="159" t="s">
        <v>11</v>
      </c>
      <c r="B62" s="159"/>
      <c r="C62" s="160" t="str">
        <f>IF(naamleerlingBGV="","",naamleerlingBGV)</f>
        <v/>
      </c>
      <c r="D62" s="161"/>
      <c r="E62" s="161"/>
      <c r="F62" s="162"/>
      <c r="G62" s="18" t="s">
        <v>16</v>
      </c>
      <c r="H62" s="95" t="str">
        <f>IF(keuzeschooljaarBGV="","",keuzeschooljaarBGV)</f>
        <v>2015 - 2016</v>
      </c>
      <c r="I62" s="95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59" t="s">
        <v>13</v>
      </c>
      <c r="B64" s="159"/>
      <c r="C64" s="180" t="str">
        <f>IF(instapdatumBGV="","",instapdatumBGV)</f>
        <v/>
      </c>
      <c r="D64" s="181"/>
      <c r="E64" s="181"/>
      <c r="F64" s="182"/>
      <c r="G64" s="18"/>
    </row>
    <row r="65" spans="1:9" ht="5.85" customHeight="1" thickBot="1" x14ac:dyDescent="0.25">
      <c r="A65" s="19"/>
      <c r="B65" s="19"/>
      <c r="C65" s="20"/>
      <c r="D65" s="20"/>
      <c r="E65" s="20"/>
      <c r="G65" s="18"/>
    </row>
    <row r="66" spans="1:9" ht="16.5" thickTop="1" thickBot="1" x14ac:dyDescent="0.3">
      <c r="A66" s="159" t="s">
        <v>12</v>
      </c>
      <c r="B66" s="159"/>
      <c r="C66" s="160" t="str">
        <f>IF(naamleerkrachtBGV="","",naamleerkrachtBGV)</f>
        <v/>
      </c>
      <c r="D66" s="161"/>
      <c r="E66" s="161"/>
      <c r="F66" s="162"/>
      <c r="G66" s="18" t="s">
        <v>18</v>
      </c>
      <c r="H66" s="95" t="str">
        <f>IF(keuzeperiodeBGV="","",keuzeperiodeBGV)</f>
        <v/>
      </c>
      <c r="I66" s="95"/>
    </row>
    <row r="67" spans="1:9" ht="13.5" thickTop="1" x14ac:dyDescent="0.2">
      <c r="A67" s="22"/>
      <c r="B67" s="22"/>
      <c r="C67" s="22"/>
      <c r="D67" s="22"/>
      <c r="E67" s="22"/>
      <c r="F67" s="22"/>
      <c r="G67" s="22"/>
      <c r="H67" s="22"/>
      <c r="I67" s="22"/>
    </row>
    <row r="68" spans="1:9" x14ac:dyDescent="0.2">
      <c r="H68" s="163" t="s">
        <v>127</v>
      </c>
      <c r="I68" s="163"/>
    </row>
    <row r="69" spans="1:9" ht="12.75" customHeight="1" x14ac:dyDescent="0.2">
      <c r="A69" s="164" t="s">
        <v>72</v>
      </c>
      <c r="B69" s="164"/>
      <c r="C69" s="164"/>
      <c r="D69" s="164"/>
      <c r="E69" s="164"/>
      <c r="F69" s="164"/>
      <c r="G69" s="164"/>
      <c r="H69" s="164"/>
      <c r="I69" s="164"/>
    </row>
    <row r="70" spans="1:9" x14ac:dyDescent="0.2">
      <c r="A70" s="145" t="s">
        <v>129</v>
      </c>
      <c r="B70" s="146"/>
      <c r="C70" s="146"/>
      <c r="D70" s="146"/>
      <c r="E70" s="146"/>
      <c r="F70" s="146"/>
      <c r="G70" s="147"/>
      <c r="H70" s="148" t="str">
        <f>IF(COUNTBLANK('ILT zaalorganisatie'!F20:F28)=0,MAX('ILT zaalorganisatie'!F20:F28),"")</f>
        <v/>
      </c>
      <c r="I70" s="148"/>
    </row>
    <row r="71" spans="1:9" x14ac:dyDescent="0.2">
      <c r="A71" s="165" t="s">
        <v>73</v>
      </c>
      <c r="B71" s="165"/>
      <c r="C71" s="165"/>
      <c r="D71" s="165"/>
      <c r="E71" s="165"/>
      <c r="F71" s="165"/>
      <c r="G71" s="165"/>
      <c r="H71" s="165"/>
      <c r="I71" s="165"/>
    </row>
    <row r="72" spans="1:9" x14ac:dyDescent="0.2">
      <c r="A72" s="145" t="s">
        <v>129</v>
      </c>
      <c r="B72" s="146"/>
      <c r="C72" s="146"/>
      <c r="D72" s="146"/>
      <c r="E72" s="146"/>
      <c r="F72" s="146"/>
      <c r="G72" s="147"/>
      <c r="H72" s="148" t="str">
        <f>IF(COUNTBLANK('ILT zaalorganisatie'!F30:F36)=0,MAX('ILT zaalorganisatie'!F30:F36),"")</f>
        <v/>
      </c>
      <c r="I72" s="148"/>
    </row>
    <row r="73" spans="1:9" x14ac:dyDescent="0.2">
      <c r="A73" s="165" t="s">
        <v>74</v>
      </c>
      <c r="B73" s="165"/>
      <c r="C73" s="165"/>
      <c r="D73" s="165"/>
      <c r="E73" s="165"/>
      <c r="F73" s="165"/>
      <c r="G73" s="165"/>
      <c r="H73" s="165"/>
      <c r="I73" s="165"/>
    </row>
    <row r="74" spans="1:9" x14ac:dyDescent="0.2">
      <c r="A74" s="145" t="s">
        <v>129</v>
      </c>
      <c r="B74" s="146"/>
      <c r="C74" s="146"/>
      <c r="D74" s="146"/>
      <c r="E74" s="146"/>
      <c r="F74" s="146"/>
      <c r="G74" s="147"/>
      <c r="H74" s="148" t="str">
        <f>IF(COUNTBLANK('ILT zaalorganisatie'!F38:F42)=0,MAX('ILT zaalorganisatie'!F38:F42),"")</f>
        <v/>
      </c>
      <c r="I74" s="148"/>
    </row>
    <row r="75" spans="1:9" x14ac:dyDescent="0.2">
      <c r="A75" s="165" t="s">
        <v>71</v>
      </c>
      <c r="B75" s="165"/>
      <c r="C75" s="165"/>
      <c r="D75" s="165"/>
      <c r="E75" s="165"/>
      <c r="F75" s="165"/>
      <c r="G75" s="165"/>
      <c r="H75" s="165"/>
      <c r="I75" s="165"/>
    </row>
    <row r="76" spans="1:9" x14ac:dyDescent="0.2">
      <c r="A76" s="145" t="s">
        <v>129</v>
      </c>
      <c r="B76" s="146"/>
      <c r="C76" s="146"/>
      <c r="D76" s="146"/>
      <c r="E76" s="146"/>
      <c r="F76" s="146"/>
      <c r="G76" s="147"/>
      <c r="H76" s="148" t="str">
        <f>IF(COUNTBLANK('ILT zaalorganisatie'!F44:F47)=0,MAX('ILT zaalorganisatie'!F44:F47),"")</f>
        <v/>
      </c>
      <c r="I76" s="148"/>
    </row>
    <row r="77" spans="1:9" ht="12.75" customHeight="1" x14ac:dyDescent="0.2">
      <c r="A77" s="171" t="s">
        <v>103</v>
      </c>
      <c r="B77" s="172"/>
      <c r="C77" s="172"/>
      <c r="D77" s="172"/>
      <c r="E77" s="172"/>
      <c r="F77" s="172"/>
      <c r="G77" s="172"/>
      <c r="H77" s="172"/>
      <c r="I77" s="173"/>
    </row>
    <row r="78" spans="1:9" x14ac:dyDescent="0.2">
      <c r="A78" s="174" t="str">
        <f>'ILT zaalorganisatie'!B49</f>
        <v xml:space="preserve"> - met leveransiers onderhandelen.</v>
      </c>
      <c r="B78" s="175"/>
      <c r="C78" s="175"/>
      <c r="D78" s="175"/>
      <c r="E78" s="175"/>
      <c r="F78" s="175"/>
      <c r="G78" s="176"/>
      <c r="H78" s="177" t="str">
        <f>IF('ILT zaalorganisatie'!F49="","",'ILT zaalorganisatie'!F49)</f>
        <v/>
      </c>
      <c r="I78" s="178"/>
    </row>
    <row r="79" spans="1:9" x14ac:dyDescent="0.2">
      <c r="A79" s="174" t="str">
        <f>'ILT zaalorganisatie'!B50</f>
        <v xml:space="preserve"> - kostprijs berekenen.</v>
      </c>
      <c r="B79" s="175"/>
      <c r="C79" s="175"/>
      <c r="D79" s="175"/>
      <c r="E79" s="175"/>
      <c r="F79" s="175"/>
      <c r="G79" s="176"/>
      <c r="H79" s="177" t="str">
        <f>IF('ILT zaalorganisatie'!F50="","",'ILT zaalorganisatie'!F50)</f>
        <v/>
      </c>
      <c r="I79" s="178"/>
    </row>
    <row r="80" spans="1:9" x14ac:dyDescent="0.2">
      <c r="A80" s="174" t="str">
        <f>'ILT zaalorganisatie'!B51</f>
        <v xml:space="preserve"> - bestellingen opmaken en plaatsen.</v>
      </c>
      <c r="B80" s="175"/>
      <c r="C80" s="175"/>
      <c r="D80" s="175"/>
      <c r="E80" s="175"/>
      <c r="F80" s="175"/>
      <c r="G80" s="176"/>
      <c r="H80" s="177" t="str">
        <f>IF('ILT zaalorganisatie'!F51="","",'ILT zaalorganisatie'!F51)</f>
        <v/>
      </c>
      <c r="I80" s="178"/>
    </row>
    <row r="81" spans="1:9" x14ac:dyDescent="0.2">
      <c r="A81" s="174" t="str">
        <f>'ILT zaalorganisatie'!B52</f>
        <v xml:space="preserve"> - op productiebehoeften anticiperen.</v>
      </c>
      <c r="B81" s="175"/>
      <c r="C81" s="175"/>
      <c r="D81" s="175"/>
      <c r="E81" s="175"/>
      <c r="F81" s="175"/>
      <c r="G81" s="176"/>
      <c r="H81" s="177" t="str">
        <f>IF('ILT zaalorganisatie'!F52="","",'ILT zaalorganisatie'!F52)</f>
        <v/>
      </c>
      <c r="I81" s="178"/>
    </row>
    <row r="82" spans="1:9" x14ac:dyDescent="0.2">
      <c r="A82" s="174" t="str">
        <f>'ILT zaalorganisatie'!B53</f>
        <v xml:space="preserve"> - levering controleren.</v>
      </c>
      <c r="B82" s="175"/>
      <c r="C82" s="175"/>
      <c r="D82" s="175"/>
      <c r="E82" s="175"/>
      <c r="F82" s="175"/>
      <c r="G82" s="176"/>
      <c r="H82" s="177" t="str">
        <f>IF('ILT zaalorganisatie'!F53="","",'ILT zaalorganisatie'!F53)</f>
        <v/>
      </c>
      <c r="I82" s="178"/>
    </row>
    <row r="83" spans="1:9" x14ac:dyDescent="0.2">
      <c r="A83" s="174" t="str">
        <f>'ILT zaalorganisatie'!B54</f>
        <v xml:space="preserve"> - opslag van goederen en materieel volgens FIFO en hyg. voorschr. bewaken.</v>
      </c>
      <c r="B83" s="175"/>
      <c r="C83" s="175"/>
      <c r="D83" s="175"/>
      <c r="E83" s="175"/>
      <c r="F83" s="175"/>
      <c r="G83" s="176"/>
      <c r="H83" s="177" t="str">
        <f>IF('ILT zaalorganisatie'!F54="","",'ILT zaalorganisatie'!F54)</f>
        <v/>
      </c>
      <c r="I83" s="178"/>
    </row>
    <row r="84" spans="1:9" x14ac:dyDescent="0.2">
      <c r="A84" s="174" t="str">
        <f>'ILT zaalorganisatie'!B55</f>
        <v xml:space="preserve"> - tafellinnen beheren.</v>
      </c>
      <c r="B84" s="175"/>
      <c r="C84" s="175"/>
      <c r="D84" s="175"/>
      <c r="E84" s="175"/>
      <c r="F84" s="175"/>
      <c r="G84" s="176"/>
      <c r="H84" s="177" t="str">
        <f>IF('ILT zaalorganisatie'!F55="","",'ILT zaalorganisatie'!F55)</f>
        <v/>
      </c>
      <c r="I84" s="178"/>
    </row>
    <row r="85" spans="1:9" x14ac:dyDescent="0.2">
      <c r="A85" s="171" t="s">
        <v>122</v>
      </c>
      <c r="B85" s="172"/>
      <c r="C85" s="172"/>
      <c r="D85" s="172"/>
      <c r="E85" s="172"/>
      <c r="F85" s="172"/>
      <c r="G85" s="172"/>
      <c r="H85" s="172"/>
      <c r="I85" s="173"/>
    </row>
    <row r="86" spans="1:9" x14ac:dyDescent="0.2">
      <c r="A86" s="174" t="str">
        <f>'ILT zaalorganisatie'!B57</f>
        <v xml:space="preserve"> - planning opstellen.</v>
      </c>
      <c r="B86" s="175"/>
      <c r="C86" s="175"/>
      <c r="D86" s="175"/>
      <c r="E86" s="175"/>
      <c r="F86" s="175"/>
      <c r="G86" s="176"/>
      <c r="H86" s="148" t="str">
        <f>IF('ILT zaalorganisatie'!F57="","",'ILT zaalorganisatie'!F57)</f>
        <v/>
      </c>
      <c r="I86" s="148"/>
    </row>
    <row r="87" spans="1:9" x14ac:dyDescent="0.2">
      <c r="A87" s="174" t="str">
        <f>'ILT zaalorganisatie'!B58</f>
        <v xml:space="preserve"> - op onvooriene omstandigheden adequaat reageren.</v>
      </c>
      <c r="B87" s="175"/>
      <c r="C87" s="175"/>
      <c r="D87" s="175"/>
      <c r="E87" s="175"/>
      <c r="F87" s="175"/>
      <c r="G87" s="176"/>
      <c r="H87" s="148" t="str">
        <f>IF('ILT zaalorganisatie'!F58="","",'ILT zaalorganisatie'!F58)</f>
        <v/>
      </c>
      <c r="I87" s="148"/>
    </row>
    <row r="88" spans="1:9" x14ac:dyDescent="0.2">
      <c r="A88" s="174" t="str">
        <f>'ILT zaalorganisatie'!B59</f>
        <v xml:space="preserve"> - reservaties opnemen en registreren.</v>
      </c>
      <c r="B88" s="175"/>
      <c r="C88" s="175"/>
      <c r="D88" s="175"/>
      <c r="E88" s="175"/>
      <c r="F88" s="175"/>
      <c r="G88" s="176"/>
      <c r="H88" s="148" t="str">
        <f>IF('ILT zaalorganisatie'!F59="","",'ILT zaalorganisatie'!F59)</f>
        <v/>
      </c>
      <c r="I88" s="148"/>
    </row>
    <row r="89" spans="1:9" x14ac:dyDescent="0.2">
      <c r="A89" s="174" t="str">
        <f>'ILT zaalorganisatie'!B60</f>
        <v xml:space="preserve"> - zaalplan opmaken.</v>
      </c>
      <c r="B89" s="175"/>
      <c r="C89" s="175"/>
      <c r="D89" s="175"/>
      <c r="E89" s="175"/>
      <c r="F89" s="175"/>
      <c r="G89" s="176"/>
      <c r="H89" s="148" t="str">
        <f>IF('ILT zaalorganisatie'!F60="","",'ILT zaalorganisatie'!F60)</f>
        <v/>
      </c>
      <c r="I89" s="148"/>
    </row>
    <row r="90" spans="1:9" x14ac:dyDescent="0.2">
      <c r="A90" s="174" t="str">
        <f>'ILT zaalorganisatie'!B61</f>
        <v xml:space="preserve"> - in overleg drankenkaart samenstellen.</v>
      </c>
      <c r="B90" s="175"/>
      <c r="C90" s="175"/>
      <c r="D90" s="175"/>
      <c r="E90" s="175"/>
      <c r="F90" s="175"/>
      <c r="G90" s="176"/>
      <c r="H90" s="148" t="str">
        <f>IF('ILT zaalorganisatie'!F61="","",'ILT zaalorganisatie'!F61)</f>
        <v/>
      </c>
      <c r="I90" s="148"/>
    </row>
    <row r="91" spans="1:9" x14ac:dyDescent="0.2">
      <c r="A91" s="174" t="str">
        <f>'ILT zaalorganisatie'!B62</f>
        <v xml:space="preserve"> - instructies geven.</v>
      </c>
      <c r="B91" s="175"/>
      <c r="C91" s="175"/>
      <c r="D91" s="175"/>
      <c r="E91" s="175"/>
      <c r="F91" s="175"/>
      <c r="G91" s="176"/>
      <c r="H91" s="148" t="str">
        <f>IF('ILT zaalorganisatie'!F62="","",'ILT zaalorganisatie'!F62)</f>
        <v/>
      </c>
      <c r="I91" s="148"/>
    </row>
    <row r="92" spans="1:9" x14ac:dyDescent="0.2">
      <c r="A92" s="174" t="str">
        <f>'ILT zaalorganisatie'!B63</f>
        <v xml:space="preserve"> - feedbac geven en bijsturen.</v>
      </c>
      <c r="B92" s="175"/>
      <c r="C92" s="175"/>
      <c r="D92" s="175"/>
      <c r="E92" s="175"/>
      <c r="F92" s="175"/>
      <c r="G92" s="176"/>
      <c r="H92" s="148" t="str">
        <f>IF('ILT zaalorganisatie'!F63="","",'ILT zaalorganisatie'!F63)</f>
        <v/>
      </c>
      <c r="I92" s="148"/>
    </row>
    <row r="93" spans="1:9" x14ac:dyDescent="0.2">
      <c r="A93" s="174" t="str">
        <f>'ILT zaalorganisatie'!B64</f>
        <v xml:space="preserve"> - verloop van service coördineren en superviseren.</v>
      </c>
      <c r="B93" s="175"/>
      <c r="C93" s="175"/>
      <c r="D93" s="175"/>
      <c r="E93" s="175"/>
      <c r="F93" s="175"/>
      <c r="G93" s="176"/>
      <c r="H93" s="148" t="str">
        <f>IF('ILT zaalorganisatie'!F64="","",'ILT zaalorganisatie'!F64)</f>
        <v/>
      </c>
      <c r="I93" s="148"/>
    </row>
    <row r="94" spans="1:9" x14ac:dyDescent="0.2">
      <c r="A94" s="174" t="str">
        <f>'ILT zaalorganisatie'!B65</f>
        <v xml:space="preserve"> - opruimen van zaal en bar bewaken.</v>
      </c>
      <c r="B94" s="175"/>
      <c r="C94" s="175"/>
      <c r="D94" s="175"/>
      <c r="E94" s="175"/>
      <c r="F94" s="175"/>
      <c r="G94" s="176"/>
      <c r="H94" s="148" t="str">
        <f>IF('ILT zaalorganisatie'!F65="","",'ILT zaalorganisatie'!F65)</f>
        <v/>
      </c>
      <c r="I94" s="148"/>
    </row>
    <row r="95" spans="1:9" x14ac:dyDescent="0.2">
      <c r="A95" s="174" t="str">
        <f>'ILT zaalorganisatie'!B66</f>
        <v xml:space="preserve"> - dagelijkse werkzaamheden controleren.</v>
      </c>
      <c r="B95" s="175"/>
      <c r="C95" s="175"/>
      <c r="D95" s="175"/>
      <c r="E95" s="175"/>
      <c r="F95" s="175"/>
      <c r="G95" s="176"/>
      <c r="H95" s="148" t="str">
        <f>IF('ILT zaalorganisatie'!F66="","",'ILT zaalorganisatie'!F66)</f>
        <v/>
      </c>
      <c r="I95" s="148"/>
    </row>
    <row r="97" spans="1:9" ht="13.5" thickBot="1" x14ac:dyDescent="0.25"/>
    <row r="98" spans="1:9" ht="22.5" customHeight="1" thickBot="1" x14ac:dyDescent="0.25">
      <c r="A98" s="140" t="str">
        <f>IF('ILT zaalorganisatie'!C15="","De leerling heeft nog niet alle competenties van de module verworven","De leerling heeft alle competenties van de module verworven op datum van")</f>
        <v>De leerling heeft nog niet alle competenties van de module verworven</v>
      </c>
      <c r="B98" s="141"/>
      <c r="C98" s="141"/>
      <c r="D98" s="141"/>
      <c r="E98" s="141"/>
      <c r="F98" s="141"/>
      <c r="G98" s="142"/>
      <c r="H98" s="143" t="str">
        <f>IF(DatumDCbehaaldBGV="","",DatumDCbehaaldBGV)</f>
        <v/>
      </c>
      <c r="I98" s="144"/>
    </row>
  </sheetData>
  <sheetProtection algorithmName="SHA-512" hashValue="k3OHkKSlRfH/nwCvbVS6yAcPz+7qmE8pdbGXDVtFVHV0Jd/1o7G/MMqQdzRNlumfh/Mkj8SHoe2Dk4TUaFgEnQ==" saltValue="IHNWrf7WpZ5anLASFs/1mA==" spinCount="100000" sheet="1" objects="1" scenarios="1" selectLockedCells="1"/>
  <mergeCells count="71">
    <mergeCell ref="A95:G95"/>
    <mergeCell ref="H95:I95"/>
    <mergeCell ref="A60:J60"/>
    <mergeCell ref="A64:B64"/>
    <mergeCell ref="C64:F64"/>
    <mergeCell ref="A94:G94"/>
    <mergeCell ref="H94:I94"/>
    <mergeCell ref="A91:G91"/>
    <mergeCell ref="H91:I91"/>
    <mergeCell ref="A92:G92"/>
    <mergeCell ref="H92:I92"/>
    <mergeCell ref="A93:G93"/>
    <mergeCell ref="H93:I93"/>
    <mergeCell ref="A88:G88"/>
    <mergeCell ref="H88:I88"/>
    <mergeCell ref="A89:G89"/>
    <mergeCell ref="H89:I89"/>
    <mergeCell ref="A90:G90"/>
    <mergeCell ref="H90:I90"/>
    <mergeCell ref="A87:G87"/>
    <mergeCell ref="H87:I87"/>
    <mergeCell ref="A85:I85"/>
    <mergeCell ref="A86:G86"/>
    <mergeCell ref="H86:I86"/>
    <mergeCell ref="A79:G79"/>
    <mergeCell ref="A80:G80"/>
    <mergeCell ref="A81:G81"/>
    <mergeCell ref="A84:G84"/>
    <mergeCell ref="H79:I79"/>
    <mergeCell ref="H80:I80"/>
    <mergeCell ref="H81:I81"/>
    <mergeCell ref="H84:I84"/>
    <mergeCell ref="A82:G82"/>
    <mergeCell ref="A83:G83"/>
    <mergeCell ref="H82:I82"/>
    <mergeCell ref="H83:I83"/>
    <mergeCell ref="A76:G76"/>
    <mergeCell ref="H76:I76"/>
    <mergeCell ref="A77:I77"/>
    <mergeCell ref="A78:G78"/>
    <mergeCell ref="H78:I78"/>
    <mergeCell ref="A72:G72"/>
    <mergeCell ref="H72:I72"/>
    <mergeCell ref="A75:I75"/>
    <mergeCell ref="A73:I73"/>
    <mergeCell ref="A74:G74"/>
    <mergeCell ref="H74:I74"/>
    <mergeCell ref="A3:B3"/>
    <mergeCell ref="C3:F3"/>
    <mergeCell ref="H3:I3"/>
    <mergeCell ref="A7:B7"/>
    <mergeCell ref="C7:F7"/>
    <mergeCell ref="H7:I7"/>
    <mergeCell ref="A5:B5"/>
    <mergeCell ref="C5:F5"/>
    <mergeCell ref="A1:J1"/>
    <mergeCell ref="A98:G98"/>
    <mergeCell ref="H98:I98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71:I71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9"/>
  <sheetViews>
    <sheetView zoomScale="90" zoomScaleNormal="90" workbookViewId="0">
      <selection activeCell="B12" sqref="B12"/>
    </sheetView>
  </sheetViews>
  <sheetFormatPr defaultRowHeight="12.75" x14ac:dyDescent="0.2"/>
  <cols>
    <col min="1" max="1" width="80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83" t="s">
        <v>62</v>
      </c>
      <c r="B1" s="183"/>
      <c r="C1" s="183"/>
      <c r="D1" s="183"/>
    </row>
    <row r="3" spans="1:4" x14ac:dyDescent="0.2">
      <c r="A3" s="36" t="s">
        <v>63</v>
      </c>
      <c r="B3" s="36" t="s">
        <v>64</v>
      </c>
      <c r="C3" s="36" t="s">
        <v>130</v>
      </c>
      <c r="D3" s="36" t="s">
        <v>131</v>
      </c>
    </row>
    <row r="4" spans="1:4" x14ac:dyDescent="0.2">
      <c r="A4" s="36" t="s">
        <v>2</v>
      </c>
      <c r="B4">
        <f>COUNTA('ILT zaalorganisatie'!B20:B28)</f>
        <v>9</v>
      </c>
      <c r="C4">
        <f t="shared" ref="C4:C9" si="0">B4-D4</f>
        <v>0</v>
      </c>
      <c r="D4">
        <f>COUNTBLANK('ILT zaalorganisatie'!F20:F28)</f>
        <v>9</v>
      </c>
    </row>
    <row r="5" spans="1:4" x14ac:dyDescent="0.2">
      <c r="A5" s="36" t="s">
        <v>3</v>
      </c>
      <c r="B5">
        <f>COUNTA('ILT zaalorganisatie'!B30:B36)</f>
        <v>7</v>
      </c>
      <c r="C5">
        <f t="shared" si="0"/>
        <v>0</v>
      </c>
      <c r="D5">
        <f>COUNTBLANK('ILT zaalorganisatie'!F30:F36)</f>
        <v>7</v>
      </c>
    </row>
    <row r="6" spans="1:4" x14ac:dyDescent="0.2">
      <c r="A6" s="36" t="s">
        <v>4</v>
      </c>
      <c r="B6">
        <f>COUNTA('ILT zaalorganisatie'!B38:B42)</f>
        <v>5</v>
      </c>
      <c r="C6">
        <f t="shared" si="0"/>
        <v>0</v>
      </c>
      <c r="D6">
        <f>COUNTBLANK('ILT zaalorganisatie'!F38:F42)</f>
        <v>5</v>
      </c>
    </row>
    <row r="7" spans="1:4" x14ac:dyDescent="0.2">
      <c r="A7" s="36" t="s">
        <v>0</v>
      </c>
      <c r="B7">
        <f>COUNTA('ILT zaalorganisatie'!B44:D47)</f>
        <v>4</v>
      </c>
      <c r="C7">
        <f t="shared" si="0"/>
        <v>0</v>
      </c>
      <c r="D7">
        <f>COUNTBLANK('ILT zaalorganisatie'!F44:F47)</f>
        <v>4</v>
      </c>
    </row>
    <row r="8" spans="1:4" x14ac:dyDescent="0.2">
      <c r="A8" s="36" t="s">
        <v>124</v>
      </c>
      <c r="B8">
        <f>COUNTA('ILT zaalorganisatie'!B49:B55)</f>
        <v>7</v>
      </c>
      <c r="C8">
        <f t="shared" si="0"/>
        <v>0</v>
      </c>
      <c r="D8">
        <f>COUNTBLANK('ILT zaalorganisatie'!F49:F55)</f>
        <v>7</v>
      </c>
    </row>
    <row r="9" spans="1:4" x14ac:dyDescent="0.2">
      <c r="A9" s="36" t="s">
        <v>125</v>
      </c>
      <c r="B9">
        <f>COUNTA('ILT zaalorganisatie'!B57:B66)</f>
        <v>10</v>
      </c>
      <c r="C9">
        <f t="shared" si="0"/>
        <v>0</v>
      </c>
      <c r="D9">
        <f>COUNTBLANK('ILT zaalorganisatie'!F57:F66)</f>
        <v>10</v>
      </c>
    </row>
  </sheetData>
  <sheetProtection algorithmName="SHA-512" hashValue="ZIWTceeu1cojmDL6g2oZF53w//k9aTAamyVSAJoelHs+uYAouXmTVOqtcHe3KuDx7SjjHNK460sHzfA6Mp0I/g==" saltValue="fqOEsMUvxzrbvv9CAhOJVA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B7 D4:D9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84" t="s">
        <v>29</v>
      </c>
      <c r="C2" s="108"/>
      <c r="D2" s="185"/>
      <c r="F2" s="184" t="s">
        <v>30</v>
      </c>
      <c r="G2" s="108"/>
      <c r="H2" s="185"/>
      <c r="J2" s="186" t="s">
        <v>61</v>
      </c>
      <c r="K2" s="108"/>
      <c r="L2" s="185"/>
    </row>
    <row r="3" spans="2:12" x14ac:dyDescent="0.2">
      <c r="C3" t="s">
        <v>22</v>
      </c>
      <c r="G3" s="7" t="s">
        <v>32</v>
      </c>
      <c r="K3" s="7" t="s">
        <v>5</v>
      </c>
    </row>
    <row r="4" spans="2:12" x14ac:dyDescent="0.2">
      <c r="C4" t="s">
        <v>19</v>
      </c>
      <c r="G4" s="7" t="s">
        <v>33</v>
      </c>
      <c r="K4" s="7" t="s">
        <v>47</v>
      </c>
    </row>
    <row r="5" spans="2:12" x14ac:dyDescent="0.2">
      <c r="C5" t="s">
        <v>23</v>
      </c>
      <c r="G5" s="7" t="s">
        <v>34</v>
      </c>
      <c r="K5" s="7" t="s">
        <v>48</v>
      </c>
    </row>
    <row r="6" spans="2:12" x14ac:dyDescent="0.2">
      <c r="G6" s="7" t="s">
        <v>35</v>
      </c>
      <c r="K6" s="7" t="s">
        <v>49</v>
      </c>
    </row>
    <row r="7" spans="2:12" x14ac:dyDescent="0.2">
      <c r="G7" s="7" t="s">
        <v>36</v>
      </c>
      <c r="K7" s="7" t="s">
        <v>50</v>
      </c>
    </row>
    <row r="8" spans="2:12" ht="15" x14ac:dyDescent="0.25">
      <c r="B8" s="25" t="s">
        <v>21</v>
      </c>
      <c r="G8" s="7" t="s">
        <v>37</v>
      </c>
      <c r="K8" s="7" t="s">
        <v>51</v>
      </c>
    </row>
    <row r="9" spans="2:12" x14ac:dyDescent="0.2">
      <c r="G9" s="7" t="s">
        <v>38</v>
      </c>
      <c r="K9" s="7" t="s">
        <v>52</v>
      </c>
    </row>
    <row r="10" spans="2:12" x14ac:dyDescent="0.2">
      <c r="G10" s="7" t="s">
        <v>39</v>
      </c>
      <c r="K10" s="7" t="s">
        <v>53</v>
      </c>
    </row>
    <row r="11" spans="2:12" x14ac:dyDescent="0.2">
      <c r="G11" s="7" t="s">
        <v>40</v>
      </c>
      <c r="K11" s="7" t="s">
        <v>54</v>
      </c>
    </row>
    <row r="12" spans="2:12" x14ac:dyDescent="0.2">
      <c r="G12" s="7" t="s">
        <v>41</v>
      </c>
      <c r="K12" s="7" t="s">
        <v>55</v>
      </c>
    </row>
    <row r="13" spans="2:12" x14ac:dyDescent="0.2">
      <c r="G13" s="7" t="s">
        <v>42</v>
      </c>
      <c r="K13" s="7" t="s">
        <v>56</v>
      </c>
    </row>
    <row r="14" spans="2:12" x14ac:dyDescent="0.2">
      <c r="G14" s="7" t="s">
        <v>43</v>
      </c>
      <c r="K14" s="7" t="s">
        <v>57</v>
      </c>
    </row>
    <row r="15" spans="2:12" x14ac:dyDescent="0.2">
      <c r="G15" s="7" t="s">
        <v>44</v>
      </c>
      <c r="K15" s="7" t="s">
        <v>58</v>
      </c>
    </row>
    <row r="16" spans="2:12" x14ac:dyDescent="0.2">
      <c r="G16" s="7" t="s">
        <v>45</v>
      </c>
      <c r="K16" s="7" t="s">
        <v>59</v>
      </c>
    </row>
    <row r="17" spans="1:11" x14ac:dyDescent="0.2">
      <c r="G17" s="7" t="s">
        <v>46</v>
      </c>
      <c r="K17" s="7" t="s">
        <v>60</v>
      </c>
    </row>
    <row r="19" spans="1:11" x14ac:dyDescent="0.2">
      <c r="A19" s="184" t="s">
        <v>31</v>
      </c>
      <c r="B19" s="108"/>
      <c r="C19" s="185"/>
    </row>
    <row r="20" spans="1:11" x14ac:dyDescent="0.2">
      <c r="A20" s="47"/>
      <c r="B20" s="48" t="s">
        <v>68</v>
      </c>
      <c r="C20" s="47"/>
    </row>
    <row r="21" spans="1:11" x14ac:dyDescent="0.2">
      <c r="B21" t="s">
        <v>24</v>
      </c>
    </row>
    <row r="22" spans="1:11" x14ac:dyDescent="0.2">
      <c r="B22" t="s">
        <v>26</v>
      </c>
    </row>
    <row r="23" spans="1:11" x14ac:dyDescent="0.2">
      <c r="B23" t="s">
        <v>25</v>
      </c>
    </row>
    <row r="24" spans="1:11" x14ac:dyDescent="0.2">
      <c r="B24" t="s">
        <v>27</v>
      </c>
    </row>
    <row r="25" spans="1:11" x14ac:dyDescent="0.2">
      <c r="B25" t="s">
        <v>28</v>
      </c>
    </row>
    <row r="26" spans="1:11" x14ac:dyDescent="0.2">
      <c r="B26" t="s">
        <v>66</v>
      </c>
    </row>
    <row r="27" spans="1:11" x14ac:dyDescent="0.2">
      <c r="B27" t="s">
        <v>67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zaalorganisatie</vt:lpstr>
      <vt:lpstr>Rapport zaalorganisatie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Marnix Van den Steen</cp:lastModifiedBy>
  <cp:lastPrinted>2016-01-04T12:28:52Z</cp:lastPrinted>
  <dcterms:created xsi:type="dcterms:W3CDTF">2009-06-16T12:55:07Z</dcterms:created>
  <dcterms:modified xsi:type="dcterms:W3CDTF">2016-08-19T11:42:00Z</dcterms:modified>
</cp:coreProperties>
</file>