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andensteenm\Desktop\ILT rapporten voor Pieter\"/>
    </mc:Choice>
  </mc:AlternateContent>
  <bookViews>
    <workbookView xWindow="-15" yWindow="-15" windowWidth="15600" windowHeight="10095" tabRatio="913"/>
  </bookViews>
  <sheets>
    <sheet name="ILT module aanplantingen" sheetId="17" r:id="rId1"/>
    <sheet name="Rapport module aanplantingen" sheetId="18" r:id="rId2"/>
    <sheet name="overzicht vanuit gewone tabel" sheetId="20" state="hidden" r:id="rId3"/>
    <sheet name="gegevensvalidatie" sheetId="19" state="hidden" r:id="rId4"/>
  </sheets>
  <externalReferences>
    <externalReference r:id="rId5"/>
  </externalReferences>
  <definedNames>
    <definedName name="DatumDCbehaaldBGV">'ILT module aanplantingen'!$C$15</definedName>
    <definedName name="instapdatumBGV">'ILT module aanplantingen'!$C$14</definedName>
    <definedName name="invullingBGV">gegevensvalidatie!$B$20:$B$27</definedName>
    <definedName name="keuzeperiode">'Rapport module aanplantingen'!$H$7</definedName>
    <definedName name="keuzeperiodeBGV">'Rapport module aanplantingen'!$H$7</definedName>
    <definedName name="keuzeschooljaar">'Rapport module aanplantingen'!$H$3</definedName>
    <definedName name="keuzeschooljaarBGV">'Rapport module aanplantingen'!$H$3</definedName>
    <definedName name="lijst_codes">#REF!</definedName>
    <definedName name="naamleerkracht">'[1] ILT PAV 2e gr.'!$C$12</definedName>
    <definedName name="naamleerkrachtBGV">'ILT module aanplantingen'!$C$16</definedName>
    <definedName name="naamleerling">'[1] ILT PAV 2e gr.'!$C$11</definedName>
    <definedName name="naamleerlingBGV">'ILT module aanplantingen'!$C$13</definedName>
    <definedName name="rapportperiode">[1]gegevensvalidatie!$C$3:$C$5</definedName>
    <definedName name="rapportperiodeBGV">gegevensvalidatie!$C$3:$C$5</definedName>
    <definedName name="schooljaar">[1]gegevensvalidatie!$G$3:$G$17</definedName>
    <definedName name="schooljaarBGV">gegevensvalidatie!$G$3:$G$17</definedName>
    <definedName name="schooljaarvoluitBGV">gegevensvalidatie!$K$3:$K$17</definedName>
  </definedNames>
  <calcPr calcId="152511"/>
</workbook>
</file>

<file path=xl/calcChain.xml><?xml version="1.0" encoding="utf-8"?>
<calcChain xmlns="http://schemas.openxmlformats.org/spreadsheetml/2006/main">
  <c r="H118" i="18" l="1"/>
  <c r="H122" i="18"/>
  <c r="H121" i="18"/>
  <c r="H120" i="18"/>
  <c r="H119" i="18"/>
  <c r="H117" i="18"/>
  <c r="H116" i="18"/>
  <c r="H115" i="18"/>
  <c r="H114" i="18"/>
  <c r="H113" i="18"/>
  <c r="H112" i="18"/>
  <c r="H111" i="18" l="1"/>
  <c r="H107" i="18"/>
  <c r="H108" i="18"/>
  <c r="H109" i="18"/>
  <c r="H106" i="18"/>
  <c r="H104" i="18"/>
  <c r="H97" i="18"/>
  <c r="H98" i="18"/>
  <c r="H99" i="18"/>
  <c r="H100" i="18"/>
  <c r="H101" i="18"/>
  <c r="H102" i="18"/>
  <c r="H103" i="18"/>
  <c r="H96" i="18"/>
  <c r="H94" i="18"/>
  <c r="H91" i="18"/>
  <c r="H92" i="18"/>
  <c r="H90" i="18"/>
  <c r="H80" i="18"/>
  <c r="H81" i="18"/>
  <c r="H82" i="18"/>
  <c r="H83" i="18"/>
  <c r="H84" i="18"/>
  <c r="H85" i="18"/>
  <c r="H86" i="18"/>
  <c r="H87" i="18"/>
  <c r="H88" i="18"/>
  <c r="H79" i="18"/>
  <c r="H72" i="18" l="1"/>
  <c r="H70" i="18"/>
  <c r="H71" i="18"/>
  <c r="A124" i="18" l="1"/>
  <c r="H124" i="18" l="1"/>
  <c r="H73" i="18" l="1"/>
  <c r="H74" i="18"/>
  <c r="H75" i="18"/>
  <c r="H76" i="18"/>
  <c r="H77" i="18"/>
  <c r="B5" i="20" l="1"/>
  <c r="B6" i="20"/>
  <c r="D10" i="20"/>
  <c r="D9" i="20"/>
  <c r="D8" i="20"/>
  <c r="D7" i="20"/>
  <c r="B10" i="20"/>
  <c r="B9" i="20"/>
  <c r="B8" i="20"/>
  <c r="B7" i="20"/>
  <c r="D6" i="20"/>
  <c r="C6" i="20" l="1"/>
  <c r="C10" i="20"/>
  <c r="C66" i="18" l="1"/>
  <c r="C64" i="18"/>
  <c r="C62" i="18"/>
  <c r="C5" i="18" l="1"/>
  <c r="D5" i="20" l="1"/>
  <c r="D4" i="20"/>
  <c r="B4" i="20"/>
  <c r="C7" i="20" l="1"/>
  <c r="C4" i="20"/>
  <c r="C8" i="20"/>
  <c r="C5" i="20"/>
  <c r="C9" i="20"/>
  <c r="C7" i="18"/>
  <c r="C3" i="18"/>
  <c r="H66" i="18"/>
  <c r="H62" i="18"/>
</calcChain>
</file>

<file path=xl/sharedStrings.xml><?xml version="1.0" encoding="utf-8"?>
<sst xmlns="http://schemas.openxmlformats.org/spreadsheetml/2006/main" count="274" uniqueCount="123">
  <si>
    <t>2015-2016</t>
  </si>
  <si>
    <t>nr.</t>
  </si>
  <si>
    <t>W 1</t>
  </si>
  <si>
    <t>W 2</t>
  </si>
  <si>
    <t>W 3</t>
  </si>
  <si>
    <t>Evaluatiedatum</t>
  </si>
  <si>
    <t>Naam van de leerling:</t>
  </si>
  <si>
    <t>Naam van de leerkracht:</t>
  </si>
  <si>
    <t>Instapdatum:</t>
  </si>
  <si>
    <t>Omschrijving opdracht</t>
  </si>
  <si>
    <r>
      <t xml:space="preserve">Codes     </t>
    </r>
    <r>
      <rPr>
        <b/>
        <i/>
        <sz val="8"/>
        <rFont val="Arial"/>
        <family val="2"/>
      </rPr>
      <t>(P - W - P/W - E)</t>
    </r>
  </si>
  <si>
    <t>Schooljaar:</t>
  </si>
  <si>
    <t>Rapportperiode:</t>
  </si>
  <si>
    <t>Pasen</t>
  </si>
  <si>
    <t>Commentaar/remediëring:</t>
  </si>
  <si>
    <t>Dit blad blijft verborgen!</t>
  </si>
  <si>
    <t>Kerst</t>
  </si>
  <si>
    <t>Juni</t>
  </si>
  <si>
    <t>Alternering</t>
  </si>
  <si>
    <t>Voortraject</t>
  </si>
  <si>
    <t>Brugproject</t>
  </si>
  <si>
    <t>POT</t>
  </si>
  <si>
    <t>Solliciteren</t>
  </si>
  <si>
    <t>rapportperiodeBGV</t>
  </si>
  <si>
    <t>schooljaarBGV</t>
  </si>
  <si>
    <t>InvullingBGV</t>
  </si>
  <si>
    <t>2015 - 16</t>
  </si>
  <si>
    <t>2016 - 17</t>
  </si>
  <si>
    <t>2017 - 18</t>
  </si>
  <si>
    <t>2018 - 19</t>
  </si>
  <si>
    <t>2019 - 20</t>
  </si>
  <si>
    <t>2020 - 21</t>
  </si>
  <si>
    <t>2021 - 22</t>
  </si>
  <si>
    <t>2022 - 23</t>
  </si>
  <si>
    <t>2023 - 24</t>
  </si>
  <si>
    <t>2024 - 25</t>
  </si>
  <si>
    <t>2025 - 26</t>
  </si>
  <si>
    <t>2026 - 27</t>
  </si>
  <si>
    <t>2027 - 28</t>
  </si>
  <si>
    <t>2028 - 29</t>
  </si>
  <si>
    <t>2029 - 30</t>
  </si>
  <si>
    <t>2016-2017</t>
  </si>
  <si>
    <t>2017-2018</t>
  </si>
  <si>
    <t>2018-2019</t>
  </si>
  <si>
    <t>2019-2020</t>
  </si>
  <si>
    <t>2020-2021</t>
  </si>
  <si>
    <t>2021-2022</t>
  </si>
  <si>
    <t>2022-2023</t>
  </si>
  <si>
    <t>2023-2024</t>
  </si>
  <si>
    <t>2024-2025</t>
  </si>
  <si>
    <t>2025-2026</t>
  </si>
  <si>
    <t>2026-2027</t>
  </si>
  <si>
    <t>2027-2028</t>
  </si>
  <si>
    <t>2028-2029</t>
  </si>
  <si>
    <t>2029-2030</t>
  </si>
  <si>
    <t>schooljaarvoluitBGV</t>
  </si>
  <si>
    <t>overzicht vanuit gewone tabel</t>
  </si>
  <si>
    <t>Overzicht</t>
  </si>
  <si>
    <t>aantal te behalen doelen per cluster</t>
  </si>
  <si>
    <t>Algemene opmerkingen:</t>
  </si>
  <si>
    <t>Geen invulling</t>
  </si>
  <si>
    <t>NOB</t>
  </si>
  <si>
    <t>Selecteer de juiste invulling</t>
  </si>
  <si>
    <r>
      <rPr>
        <b/>
        <i/>
        <sz val="8"/>
        <rFont val="Arial"/>
        <family val="2"/>
      </rPr>
      <t>Codes:</t>
    </r>
    <r>
      <rPr>
        <sz val="8"/>
        <rFont val="Arial"/>
        <family val="2"/>
      </rPr>
      <t xml:space="preserve">
A= afwezig
P= praktijkopdracht
W= werkplekleren
R= remediëring
E= externe(VDAB, vorige school, …)
</t>
    </r>
    <r>
      <rPr>
        <b/>
        <i/>
        <sz val="8"/>
        <rFont val="Arial"/>
        <family val="2"/>
      </rPr>
      <t>Evaluatiecriteria:</t>
    </r>
    <r>
      <rPr>
        <sz val="8"/>
        <rFont val="Arial"/>
        <family val="2"/>
      </rPr>
      <t xml:space="preserve">
O= onvoldoende
V= voldoende
I = ingeoefend
     = niet evalueren
in deze opdracht</t>
    </r>
  </si>
  <si>
    <t xml:space="preserve"> </t>
  </si>
  <si>
    <t>Certificaat verworven op:</t>
  </si>
  <si>
    <t>Verworven op</t>
  </si>
  <si>
    <t>Overzicht van verworven competenties</t>
  </si>
  <si>
    <t>verworven competenties per cluster</t>
  </si>
  <si>
    <t>nog te verwerven competenties per cluster</t>
  </si>
  <si>
    <t>Neemt kennis van de opdracht</t>
  </si>
  <si>
    <t>Werkt op een gezonde, veilige en milieubewuste manier</t>
  </si>
  <si>
    <t>Werkt met courante tuinbouwmachines</t>
  </si>
  <si>
    <t>Bouwt eigen deskundigheid op</t>
  </si>
  <si>
    <t>Controleert de werkzaamheden en ruimt op</t>
  </si>
  <si>
    <t>Reinigt en doet basisonderhoud van machines en materieel</t>
  </si>
  <si>
    <t>Leest/stelt zich op de hoogte van de werkopdracht</t>
  </si>
  <si>
    <t>Handelt in functie van deze opdracht</t>
  </si>
  <si>
    <t>Verzamelt de benodigde materialen en materieel op het bedrijf</t>
  </si>
  <si>
    <t>Past de veiligheidsvoorschriften toe</t>
  </si>
  <si>
    <t>Gebruikt materialen, handgereedschap, machines en producten op een veilige manier</t>
  </si>
  <si>
    <t>Vermijdt risico’s voor zichzelf, medewerkers, klanten en andere personen</t>
  </si>
  <si>
    <t>Gebruikt de persoonlijke beschermingsmiddelen op een correcte manier</t>
  </si>
  <si>
    <t>Werkt op een ergonomisch verantwoorde manier</t>
  </si>
  <si>
    <t>Plaatst waarschuwingsborden</t>
  </si>
  <si>
    <t>Past hef- en tiltechnieken toe</t>
  </si>
  <si>
    <t>Waarborgt veiligheid en kwaliteit</t>
  </si>
  <si>
    <t>Plaatst rijplaten indien van toepassing</t>
  </si>
  <si>
    <t>Voert werkzaamheden uit volgens instructie en/of opdracht</t>
  </si>
  <si>
    <t>Maakt de machines en werktuigen gebruiksklaar en/of past ze aan</t>
  </si>
  <si>
    <t>Hanteert courante tuinbouwmachines</t>
  </si>
  <si>
    <t>Zorgt, tijdens de werkzaamheden, dat er geen materiaalverlies is en dat de 
levensduur van machines en gereedschappen optimaal is</t>
  </si>
  <si>
    <t>Integreert de nieuwe ervaringen in de dagelijkse werksituatie</t>
  </si>
  <si>
    <t>Ruimt op tijdens en aan het einde van de werkzaamheden</t>
  </si>
  <si>
    <t>Controleert de eigen werkzaamheden samen met de leidinggevende</t>
  </si>
  <si>
    <t>Rapporteert aan de leidinggevende</t>
  </si>
  <si>
    <t>Meldt en overlegt problemen met de leidinggevende</t>
  </si>
  <si>
    <t>Controleert en registreert de eigen werkzaamheden samen met de leidinggevende</t>
  </si>
  <si>
    <t>Voert het restmateriaal dat bij de aanlegwerkzaamheden vrijkomt af</t>
  </si>
  <si>
    <t>Meldt gebreken, beschadigingen en onvoorziene zaken</t>
  </si>
  <si>
    <t>Verwerkt het restmateriaal indien van toepassing</t>
  </si>
  <si>
    <t>Laat het terrein opgeruimd en verzorgd achter</t>
  </si>
  <si>
    <t>Reinigt na gebruik het materieel en de machines</t>
  </si>
  <si>
    <t>Bergt het materieel en de machines op een correcte en veilige manier op</t>
  </si>
  <si>
    <t>Meldt problemen aan de technicus of verantwoordelijke</t>
  </si>
  <si>
    <t>Gaat zorgvuldig met het materieel om en laat het gebruiksklaar achter</t>
  </si>
  <si>
    <t>Zorgt, tijdens de werkzaamheden, dat er geen materiaalverlies is en dat de levensduur van machines en gereedschappen optimaal is</t>
  </si>
  <si>
    <t>ILT - BGV
module aanplantinigen</t>
  </si>
  <si>
    <t>voert aanplantingen uit</t>
  </si>
  <si>
    <t>Voert aanplantingen uit</t>
  </si>
  <si>
    <t>Bewerkt de grond en maakt deze plantklaar</t>
  </si>
  <si>
    <t>Spreidt meststof en/of bodemverbeteraar uit en werkt deze onder</t>
  </si>
  <si>
    <t>Zet de planten uit volgens opdracht</t>
  </si>
  <si>
    <t>Plant heesters, hagen, bloembollen, eenjarigen, vaste planten en bomen</t>
  </si>
  <si>
    <t>Brengt de nodige verankering aan indien van toepassing (haagversterking, leidconstructies, boomverankering)</t>
  </si>
  <si>
    <t>Verwijdert bij het aanplanten verwelkte plantendelen en snoeit bij</t>
  </si>
  <si>
    <t>Legt kruidachtige vegetaties aan door bezaaiing, bezoding en aanplanting</t>
  </si>
  <si>
    <t>Legt houtachtige vegetaties aan</t>
  </si>
  <si>
    <t>Legt water-, moeras en oeverbeplantingen aan</t>
  </si>
  <si>
    <t>Brengt de mulch aan</t>
  </si>
  <si>
    <t>Werkt ergonomisch</t>
  </si>
  <si>
    <t>Werkt netjes af</t>
  </si>
  <si>
    <t>Rapport BGV - module aanplantingen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</si>
</sst>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10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2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A5A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/>
      <top/>
      <bottom/>
      <diagonal/>
    </border>
    <border>
      <left style="slantDashDot">
        <color indexed="64"/>
      </left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 style="slantDashDot">
        <color indexed="64"/>
      </right>
      <top style="slantDashDot">
        <color indexed="64"/>
      </top>
      <bottom style="slantDashDot">
        <color indexed="64"/>
      </bottom>
      <diagonal/>
    </border>
    <border>
      <left/>
      <right/>
      <top style="slantDashDot">
        <color indexed="64"/>
      </top>
      <bottom style="slantDashDot">
        <color indexed="64"/>
      </bottom>
      <diagonal/>
    </border>
  </borders>
  <cellStyleXfs count="3">
    <xf numFmtId="0" fontId="0" fillId="0" borderId="0"/>
    <xf numFmtId="0" fontId="10" fillId="5" borderId="16" applyNumberFormat="0" applyAlignment="0" applyProtection="0"/>
    <xf numFmtId="0" fontId="2" fillId="0" borderId="0"/>
  </cellStyleXfs>
  <cellXfs count="187">
    <xf numFmtId="0" fontId="0" fillId="0" borderId="0" xfId="0"/>
    <xf numFmtId="0" fontId="0" fillId="0" borderId="0" xfId="0" applyFill="1"/>
    <xf numFmtId="0" fontId="0" fillId="0" borderId="0" xfId="0" applyBorder="1"/>
    <xf numFmtId="0" fontId="3" fillId="0" borderId="0" xfId="0" applyFont="1"/>
    <xf numFmtId="0" fontId="3" fillId="0" borderId="0" xfId="0" applyFont="1" applyBorder="1"/>
    <xf numFmtId="0" fontId="1" fillId="0" borderId="14" xfId="0" applyFont="1" applyBorder="1" applyAlignment="1">
      <alignment horizontal="center"/>
    </xf>
    <xf numFmtId="0" fontId="1" fillId="0" borderId="0" xfId="0" applyFont="1" applyBorder="1" applyAlignment="1">
      <alignment horizontal="right" textRotation="90"/>
    </xf>
    <xf numFmtId="0" fontId="2" fillId="0" borderId="0" xfId="0" applyFont="1"/>
    <xf numFmtId="0" fontId="2" fillId="0" borderId="14" xfId="0" applyFont="1" applyBorder="1"/>
    <xf numFmtId="0" fontId="1" fillId="0" borderId="11" xfId="0" applyFont="1" applyBorder="1" applyAlignment="1"/>
    <xf numFmtId="0" fontId="1" fillId="0" borderId="13" xfId="0" applyFont="1" applyBorder="1" applyAlignment="1"/>
    <xf numFmtId="14" fontId="1" fillId="0" borderId="12" xfId="0" applyNumberFormat="1" applyFont="1" applyBorder="1" applyAlignment="1">
      <alignment vertical="center" textRotation="90" wrapText="1"/>
    </xf>
    <xf numFmtId="0" fontId="1" fillId="0" borderId="9" xfId="0" applyFont="1" applyBorder="1" applyAlignment="1">
      <alignment horizontal="center"/>
    </xf>
    <xf numFmtId="0" fontId="4" fillId="0" borderId="9" xfId="0" applyFont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vertical="top"/>
    </xf>
    <xf numFmtId="0" fontId="1" fillId="0" borderId="12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Alignment="1">
      <alignment horizontal="center"/>
    </xf>
    <xf numFmtId="0" fontId="11" fillId="0" borderId="0" xfId="0" applyFont="1" applyAlignment="1">
      <alignment horizontal="left"/>
    </xf>
    <xf numFmtId="0" fontId="0" fillId="0" borderId="0" xfId="0" applyBorder="1" applyAlignment="1">
      <alignment horizontal="left" vertical="top" wrapText="1"/>
    </xf>
    <xf numFmtId="0" fontId="12" fillId="0" borderId="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left" vertical="center"/>
    </xf>
    <xf numFmtId="0" fontId="11" fillId="0" borderId="0" xfId="0" applyFont="1"/>
    <xf numFmtId="0" fontId="0" fillId="0" borderId="13" xfId="0" applyBorder="1"/>
    <xf numFmtId="0" fontId="0" fillId="0" borderId="6" xfId="0" applyBorder="1"/>
    <xf numFmtId="14" fontId="1" fillId="0" borderId="14" xfId="0" applyNumberFormat="1" applyFont="1" applyBorder="1" applyAlignment="1">
      <alignment vertical="center" textRotation="90" wrapText="1"/>
    </xf>
    <xf numFmtId="14" fontId="1" fillId="3" borderId="14" xfId="0" applyNumberFormat="1" applyFont="1" applyFill="1" applyBorder="1" applyAlignment="1">
      <alignment vertical="center" textRotation="90" wrapText="1"/>
    </xf>
    <xf numFmtId="0" fontId="7" fillId="0" borderId="6" xfId="0" applyFont="1" applyFill="1" applyBorder="1" applyAlignment="1">
      <alignment horizontal="center" textRotation="90" wrapText="1"/>
    </xf>
    <xf numFmtId="0" fontId="2" fillId="0" borderId="0" xfId="0" applyFont="1" applyBorder="1"/>
    <xf numFmtId="0" fontId="1" fillId="0" borderId="6" xfId="0" applyFont="1" applyFill="1" applyBorder="1" applyAlignment="1">
      <alignment horizontal="center" vertical="center" textRotation="90"/>
    </xf>
    <xf numFmtId="0" fontId="7" fillId="0" borderId="3" xfId="0" applyFont="1" applyFill="1" applyBorder="1" applyAlignment="1">
      <alignment horizontal="center" textRotation="90" wrapText="1"/>
    </xf>
    <xf numFmtId="0" fontId="1" fillId="0" borderId="3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 vertical="center" textRotation="90"/>
    </xf>
    <xf numFmtId="0" fontId="1" fillId="0" borderId="0" xfId="0" applyFont="1"/>
    <xf numFmtId="14" fontId="2" fillId="0" borderId="14" xfId="0" applyNumberFormat="1" applyFont="1" applyBorder="1" applyAlignment="1">
      <alignment horizontal="left" vertical="center"/>
    </xf>
    <xf numFmtId="0" fontId="0" fillId="0" borderId="17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14" fontId="0" fillId="0" borderId="13" xfId="0" applyNumberFormat="1" applyBorder="1" applyAlignment="1">
      <alignment horizontal="left"/>
    </xf>
    <xf numFmtId="0" fontId="13" fillId="0" borderId="13" xfId="0" applyFont="1" applyBorder="1" applyAlignment="1">
      <alignment horizontal="left" vertical="center"/>
    </xf>
    <xf numFmtId="0" fontId="13" fillId="0" borderId="0" xfId="0" applyFont="1" applyBorder="1" applyAlignment="1">
      <alignment horizontal="left"/>
    </xf>
    <xf numFmtId="0" fontId="1" fillId="0" borderId="1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left"/>
    </xf>
    <xf numFmtId="0" fontId="1" fillId="0" borderId="12" xfId="0" applyFont="1" applyBorder="1" applyAlignment="1"/>
    <xf numFmtId="0" fontId="1" fillId="3" borderId="14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4" fillId="4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top"/>
    </xf>
    <xf numFmtId="0" fontId="4" fillId="4" borderId="0" xfId="0" applyFont="1" applyFill="1" applyBorder="1" applyAlignment="1">
      <alignment vertical="top" wrapText="1"/>
    </xf>
    <xf numFmtId="0" fontId="1" fillId="3" borderId="15" xfId="0" applyFont="1" applyFill="1" applyBorder="1" applyAlignment="1">
      <alignment horizontal="center" vertical="center"/>
    </xf>
    <xf numFmtId="0" fontId="0" fillId="0" borderId="0" xfId="0" applyNumberFormat="1"/>
    <xf numFmtId="14" fontId="1" fillId="3" borderId="15" xfId="0" applyNumberFormat="1" applyFont="1" applyFill="1" applyBorder="1" applyAlignment="1">
      <alignment horizontal="center" vertical="center"/>
    </xf>
    <xf numFmtId="14" fontId="1" fillId="3" borderId="14" xfId="0" applyNumberFormat="1" applyFont="1" applyFill="1" applyBorder="1" applyAlignment="1">
      <alignment horizontal="center" vertical="center"/>
    </xf>
    <xf numFmtId="14" fontId="1" fillId="3" borderId="10" xfId="0" applyNumberFormat="1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49" fontId="1" fillId="0" borderId="15" xfId="0" applyNumberFormat="1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4" fillId="7" borderId="12" xfId="0" applyFont="1" applyFill="1" applyBorder="1" applyAlignment="1">
      <alignment horizontal="left" vertical="center" wrapText="1"/>
    </xf>
    <xf numFmtId="0" fontId="4" fillId="7" borderId="13" xfId="0" applyFont="1" applyFill="1" applyBorder="1" applyAlignment="1">
      <alignment horizontal="left" vertical="center" wrapText="1"/>
    </xf>
    <xf numFmtId="0" fontId="4" fillId="7" borderId="11" xfId="0" applyFont="1" applyFill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/>
    </xf>
    <xf numFmtId="14" fontId="1" fillId="0" borderId="10" xfId="0" applyNumberFormat="1" applyFont="1" applyBorder="1" applyAlignment="1">
      <alignment horizontal="center" textRotation="90" wrapText="1"/>
    </xf>
    <xf numFmtId="14" fontId="1" fillId="0" borderId="9" xfId="0" applyNumberFormat="1" applyFont="1" applyBorder="1" applyAlignment="1">
      <alignment horizontal="center" textRotation="90" wrapText="1"/>
    </xf>
    <xf numFmtId="14" fontId="1" fillId="0" borderId="15" xfId="0" applyNumberFormat="1" applyFont="1" applyBorder="1" applyAlignment="1">
      <alignment horizontal="center" textRotation="90" wrapText="1"/>
    </xf>
    <xf numFmtId="0" fontId="1" fillId="0" borderId="15" xfId="0" applyFont="1" applyFill="1" applyBorder="1" applyAlignment="1">
      <alignment horizontal="left" vertical="center"/>
    </xf>
    <xf numFmtId="0" fontId="1" fillId="3" borderId="14" xfId="0" applyFont="1" applyFill="1" applyBorder="1" applyAlignment="1">
      <alignment horizontal="center" vertical="center" textRotation="90"/>
    </xf>
    <xf numFmtId="0" fontId="10" fillId="5" borderId="16" xfId="1" applyAlignment="1">
      <alignment horizontal="center" vertical="center"/>
    </xf>
    <xf numFmtId="0" fontId="10" fillId="5" borderId="16" xfId="1" applyAlignment="1">
      <alignment horizontal="center" vertical="center" textRotation="90" wrapText="1"/>
    </xf>
    <xf numFmtId="0" fontId="9" fillId="0" borderId="14" xfId="0" applyFont="1" applyBorder="1" applyAlignment="1">
      <alignment horizontal="center" wrapText="1"/>
    </xf>
    <xf numFmtId="0" fontId="8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left" wrapText="1"/>
    </xf>
    <xf numFmtId="0" fontId="7" fillId="3" borderId="10" xfId="0" applyFont="1" applyFill="1" applyBorder="1" applyAlignment="1">
      <alignment horizontal="center" vertical="center" textRotation="90" wrapText="1"/>
    </xf>
    <xf numFmtId="0" fontId="7" fillId="3" borderId="9" xfId="0" applyFont="1" applyFill="1" applyBorder="1" applyAlignment="1">
      <alignment horizontal="center" vertical="center" textRotation="90" wrapText="1"/>
    </xf>
    <xf numFmtId="0" fontId="7" fillId="3" borderId="15" xfId="0" applyFont="1" applyFill="1" applyBorder="1" applyAlignment="1">
      <alignment horizontal="center" vertical="center" textRotation="90" wrapText="1"/>
    </xf>
    <xf numFmtId="0" fontId="1" fillId="4" borderId="8" xfId="0" applyFont="1" applyFill="1" applyBorder="1" applyAlignment="1">
      <alignment horizontal="left" vertical="top" wrapText="1"/>
    </xf>
    <xf numFmtId="0" fontId="1" fillId="4" borderId="4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left" vertical="top" wrapText="1"/>
    </xf>
    <xf numFmtId="0" fontId="1" fillId="4" borderId="2" xfId="0" applyFont="1" applyFill="1" applyBorder="1" applyAlignment="1">
      <alignment horizontal="left" vertical="top" wrapText="1"/>
    </xf>
    <xf numFmtId="0" fontId="1" fillId="4" borderId="5" xfId="0" applyFont="1" applyFill="1" applyBorder="1" applyAlignment="1">
      <alignment horizontal="left" vertical="top" wrapText="1"/>
    </xf>
    <xf numFmtId="0" fontId="1" fillId="4" borderId="7" xfId="0" applyFont="1" applyFill="1" applyBorder="1" applyAlignment="1">
      <alignment horizontal="left" vertical="top" wrapText="1"/>
    </xf>
    <xf numFmtId="0" fontId="1" fillId="0" borderId="10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center" vertical="center" textRotation="90"/>
    </xf>
    <xf numFmtId="0" fontId="0" fillId="0" borderId="8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6" xfId="0" applyBorder="1" applyAlignment="1">
      <alignment horizontal="center"/>
    </xf>
    <xf numFmtId="0" fontId="15" fillId="0" borderId="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0" fillId="0" borderId="18" xfId="0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0" fillId="0" borderId="20" xfId="0" applyBorder="1" applyAlignment="1">
      <alignment horizontal="right" vertical="center"/>
    </xf>
    <xf numFmtId="14" fontId="0" fillId="0" borderId="22" xfId="0" applyNumberFormat="1" applyBorder="1" applyAlignment="1">
      <alignment horizontal="left" vertical="center"/>
    </xf>
    <xf numFmtId="14" fontId="0" fillId="0" borderId="21" xfId="0" applyNumberFormat="1" applyBorder="1" applyAlignment="1">
      <alignment horizontal="left" vertical="center"/>
    </xf>
    <xf numFmtId="0" fontId="0" fillId="0" borderId="0" xfId="0" applyAlignment="1">
      <alignment horizontal="left"/>
    </xf>
    <xf numFmtId="0" fontId="13" fillId="0" borderId="12" xfId="0" applyFont="1" applyBorder="1" applyAlignment="1">
      <alignment horizontal="left"/>
    </xf>
    <xf numFmtId="0" fontId="13" fillId="0" borderId="13" xfId="0" applyFont="1" applyBorder="1" applyAlignment="1">
      <alignment horizontal="left"/>
    </xf>
    <xf numFmtId="0" fontId="13" fillId="0" borderId="11" xfId="0" applyFont="1" applyBorder="1" applyAlignment="1">
      <alignment horizontal="left"/>
    </xf>
    <xf numFmtId="0" fontId="10" fillId="5" borderId="16" xfId="1" applyAlignment="1" applyProtection="1">
      <alignment horizontal="center" vertical="center"/>
      <protection locked="0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14" fontId="2" fillId="0" borderId="12" xfId="0" applyNumberFormat="1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14" fontId="0" fillId="0" borderId="12" xfId="0" applyNumberFormat="1" applyBorder="1" applyAlignment="1">
      <alignment horizontal="left"/>
    </xf>
    <xf numFmtId="14" fontId="0" fillId="0" borderId="13" xfId="0" applyNumberFormat="1" applyBorder="1" applyAlignment="1">
      <alignment horizontal="left"/>
    </xf>
    <xf numFmtId="14" fontId="0" fillId="0" borderId="11" xfId="0" applyNumberFormat="1" applyBorder="1" applyAlignment="1">
      <alignment horizontal="left"/>
    </xf>
    <xf numFmtId="0" fontId="12" fillId="0" borderId="0" xfId="0" applyFont="1" applyAlignment="1" applyProtection="1">
      <alignment horizontal="center"/>
    </xf>
    <xf numFmtId="0" fontId="0" fillId="0" borderId="0" xfId="0" applyAlignment="1">
      <alignment horizontal="left" vertical="center"/>
    </xf>
    <xf numFmtId="0" fontId="2" fillId="0" borderId="8" xfId="0" applyFont="1" applyBorder="1" applyAlignment="1" applyProtection="1">
      <alignment horizontal="left" vertical="top" wrapText="1"/>
      <protection locked="0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4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2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14" xfId="0" applyBorder="1" applyAlignment="1">
      <alignment horizontal="center"/>
    </xf>
    <xf numFmtId="0" fontId="14" fillId="7" borderId="12" xfId="0" applyFont="1" applyFill="1" applyBorder="1" applyAlignment="1">
      <alignment horizontal="left" vertical="center"/>
    </xf>
    <xf numFmtId="0" fontId="14" fillId="7" borderId="13" xfId="0" applyFont="1" applyFill="1" applyBorder="1" applyAlignment="1">
      <alignment horizontal="left" vertical="center"/>
    </xf>
    <xf numFmtId="0" fontId="14" fillId="7" borderId="11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center" vertical="center" wrapText="1"/>
    </xf>
    <xf numFmtId="14" fontId="13" fillId="0" borderId="12" xfId="0" applyNumberFormat="1" applyFont="1" applyBorder="1" applyAlignment="1">
      <alignment horizontal="left"/>
    </xf>
    <xf numFmtId="14" fontId="13" fillId="0" borderId="13" xfId="0" applyNumberFormat="1" applyFont="1" applyBorder="1" applyAlignment="1">
      <alignment horizontal="left"/>
    </xf>
    <xf numFmtId="14" fontId="13" fillId="0" borderId="11" xfId="0" applyNumberFormat="1" applyFont="1" applyBorder="1" applyAlignment="1">
      <alignment horizontal="left"/>
    </xf>
    <xf numFmtId="0" fontId="2" fillId="0" borderId="12" xfId="0" applyFont="1" applyFill="1" applyBorder="1" applyAlignment="1">
      <alignment horizontal="left" vertical="center" wrapText="1"/>
    </xf>
    <xf numFmtId="0" fontId="2" fillId="0" borderId="13" xfId="0" applyFont="1" applyFill="1" applyBorder="1" applyAlignment="1">
      <alignment horizontal="left" vertical="center" wrapText="1"/>
    </xf>
    <xf numFmtId="0" fontId="2" fillId="0" borderId="11" xfId="0" applyFont="1" applyFill="1" applyBorder="1" applyAlignment="1">
      <alignment horizontal="left" vertical="center" wrapText="1"/>
    </xf>
    <xf numFmtId="0" fontId="14" fillId="7" borderId="12" xfId="0" applyFont="1" applyFill="1" applyBorder="1" applyAlignment="1">
      <alignment horizontal="left"/>
    </xf>
    <xf numFmtId="0" fontId="14" fillId="7" borderId="13" xfId="0" applyFont="1" applyFill="1" applyBorder="1" applyAlignment="1">
      <alignment horizontal="left"/>
    </xf>
    <xf numFmtId="0" fontId="14" fillId="7" borderId="11" xfId="0" applyFont="1" applyFill="1" applyBorder="1" applyAlignment="1">
      <alignment horizontal="left"/>
    </xf>
    <xf numFmtId="0" fontId="14" fillId="7" borderId="12" xfId="0" applyFont="1" applyFill="1" applyBorder="1" applyAlignment="1">
      <alignment horizontal="left" vertical="center" wrapText="1"/>
    </xf>
    <xf numFmtId="0" fontId="14" fillId="7" borderId="13" xfId="0" applyFont="1" applyFill="1" applyBorder="1" applyAlignment="1">
      <alignment horizontal="left" vertical="center" wrapText="1"/>
    </xf>
    <xf numFmtId="0" fontId="14" fillId="7" borderId="11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14" fillId="7" borderId="14" xfId="0" applyFont="1" applyFill="1" applyBorder="1" applyAlignment="1">
      <alignment horizontal="left" vertical="top" wrapText="1"/>
    </xf>
    <xf numFmtId="0" fontId="7" fillId="6" borderId="0" xfId="0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2" xfId="0" applyFont="1" applyBorder="1" applyAlignment="1">
      <alignment horizontal="center"/>
    </xf>
  </cellXfs>
  <cellStyles count="3">
    <cellStyle name="Controlecel" xfId="1" builtinId="23"/>
    <cellStyle name="Standaard" xfId="0" builtinId="0"/>
    <cellStyle name="Standaard 2" xfId="2"/>
  </cellStyles>
  <dxfs count="5"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i="1">
                <a:solidFill>
                  <a:sysClr val="windowText" lastClr="000000"/>
                </a:solidFill>
              </a:rPr>
              <a:t>Overzicht van verworven competenties per cluster</a:t>
            </a:r>
          </a:p>
        </c:rich>
      </c:tx>
      <c:layout>
        <c:manualLayout>
          <c:xMode val="edge"/>
          <c:yMode val="edge"/>
          <c:x val="0.13382550829122031"/>
          <c:y val="1.67094690086816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1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4485036217319684E-3"/>
          <c:y val="7.245570447486005E-2"/>
          <c:w val="0.98403821143978643"/>
          <c:h val="0.36024425378596714"/>
        </c:manualLayout>
      </c:layout>
      <c:bar3DChart>
        <c:barDir val="col"/>
        <c:grouping val="percentStacked"/>
        <c:varyColors val="0"/>
        <c:ser>
          <c:idx val="1"/>
          <c:order val="1"/>
          <c:tx>
            <c:strRef>
              <c:f>'overzicht vanuit gewone tabel'!$C$3</c:f>
              <c:strCache>
                <c:ptCount val="1"/>
                <c:pt idx="0">
                  <c:v>verworven competenties per cluster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'overzicht vanuit gewone tabel'!$A$4:$A$10</c:f>
              <c:strCache>
                <c:ptCount val="7"/>
                <c:pt idx="0">
                  <c:v>Neemt kennis van de opdracht</c:v>
                </c:pt>
                <c:pt idx="1">
                  <c:v>Werkt op een gezonde, veilige en milieubewuste manier</c:v>
                </c:pt>
                <c:pt idx="2">
                  <c:v>Werkt met courante tuinbouwmachines</c:v>
                </c:pt>
                <c:pt idx="3">
                  <c:v>Bouwt eigen deskundigheid op</c:v>
                </c:pt>
                <c:pt idx="4">
                  <c:v>Controleert de werkzaamheden en ruimt op</c:v>
                </c:pt>
                <c:pt idx="5">
                  <c:v>Reinigt en doet basisonderhoud van machines en materieel</c:v>
                </c:pt>
                <c:pt idx="6">
                  <c:v>voert aanplantingen uit</c:v>
                </c:pt>
              </c:strCache>
            </c:strRef>
          </c:cat>
          <c:val>
            <c:numRef>
              <c:f>'overzicht vanuit gewone tabel'!$C$4:$C$10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'overzicht vanuit gewone tabel'!$D$3</c:f>
              <c:strCache>
                <c:ptCount val="1"/>
                <c:pt idx="0">
                  <c:v>nog te verwerven competenties per cluster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'overzicht vanuit gewone tabel'!$A$4:$A$10</c:f>
              <c:strCache>
                <c:ptCount val="7"/>
                <c:pt idx="0">
                  <c:v>Neemt kennis van de opdracht</c:v>
                </c:pt>
                <c:pt idx="1">
                  <c:v>Werkt op een gezonde, veilige en milieubewuste manier</c:v>
                </c:pt>
                <c:pt idx="2">
                  <c:v>Werkt met courante tuinbouwmachines</c:v>
                </c:pt>
                <c:pt idx="3">
                  <c:v>Bouwt eigen deskundigheid op</c:v>
                </c:pt>
                <c:pt idx="4">
                  <c:v>Controleert de werkzaamheden en ruimt op</c:v>
                </c:pt>
                <c:pt idx="5">
                  <c:v>Reinigt en doet basisonderhoud van machines en materieel</c:v>
                </c:pt>
                <c:pt idx="6">
                  <c:v>voert aanplantingen uit</c:v>
                </c:pt>
              </c:strCache>
            </c:strRef>
          </c:cat>
          <c:val>
            <c:numRef>
              <c:f>'overzicht vanuit gewone tabel'!$D$4:$D$10</c:f>
              <c:numCache>
                <c:formatCode>General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3</c:v>
                </c:pt>
                <c:pt idx="3">
                  <c:v>1</c:v>
                </c:pt>
                <c:pt idx="4">
                  <c:v>9</c:v>
                </c:pt>
                <c:pt idx="5">
                  <c:v>4</c:v>
                </c:pt>
                <c:pt idx="6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15616080"/>
        <c:axId val="315610200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'overzicht vanuit gewone tabel'!$B$3</c15:sqref>
                        </c15:formulaRef>
                      </c:ext>
                    </c:extLst>
                    <c:strCache>
                      <c:ptCount val="1"/>
                      <c:pt idx="0">
                        <c:v>aantal te behalen doelen per cluster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hade val="51000"/>
                          <a:satMod val="130000"/>
                        </a:schemeClr>
                      </a:gs>
                      <a:gs pos="80000">
                        <a:schemeClr val="accent1">
                          <a:shade val="93000"/>
                          <a:satMod val="130000"/>
                        </a:schemeClr>
                      </a:gs>
                      <a:gs pos="100000">
                        <a:schemeClr val="accent1"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'overzicht vanuit gewone tabel'!$A$4:$A$10</c15:sqref>
                        </c15:formulaRef>
                      </c:ext>
                    </c:extLst>
                    <c:strCache>
                      <c:ptCount val="7"/>
                      <c:pt idx="0">
                        <c:v>Neemt kennis van de opdracht</c:v>
                      </c:pt>
                      <c:pt idx="1">
                        <c:v>Werkt op een gezonde, veilige en milieubewuste manier</c:v>
                      </c:pt>
                      <c:pt idx="2">
                        <c:v>Werkt met courante tuinbouwmachines</c:v>
                      </c:pt>
                      <c:pt idx="3">
                        <c:v>Bouwt eigen deskundigheid op</c:v>
                      </c:pt>
                      <c:pt idx="4">
                        <c:v>Controleert de werkzaamheden en ruimt op</c:v>
                      </c:pt>
                      <c:pt idx="5">
                        <c:v>Reinigt en doet basisonderhoud van machines en materieel</c:v>
                      </c:pt>
                      <c:pt idx="6">
                        <c:v>voert aanplantingen uit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'overzicht vanuit gewone tabel'!$B$4:$B$10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3</c:v>
                      </c:pt>
                      <c:pt idx="1">
                        <c:v>10</c:v>
                      </c:pt>
                      <c:pt idx="2">
                        <c:v>3</c:v>
                      </c:pt>
                      <c:pt idx="3">
                        <c:v>1</c:v>
                      </c:pt>
                      <c:pt idx="4">
                        <c:v>9</c:v>
                      </c:pt>
                      <c:pt idx="5">
                        <c:v>4</c:v>
                      </c:pt>
                      <c:pt idx="6">
                        <c:v>12</c:v>
                      </c:pt>
                    </c:numCache>
                  </c:numRef>
                </c:val>
                <c:shape val="box"/>
              </c15:ser>
            </c15:filteredBarSeries>
          </c:ext>
        </c:extLst>
      </c:bar3DChart>
      <c:catAx>
        <c:axId val="31561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315610200"/>
        <c:crosses val="autoZero"/>
        <c:auto val="1"/>
        <c:lblAlgn val="ctr"/>
        <c:lblOffset val="100"/>
        <c:noMultiLvlLbl val="0"/>
      </c:catAx>
      <c:valAx>
        <c:axId val="31561020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31561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658564024889783E-2"/>
          <c:y val="0.91609724385191227"/>
          <c:w val="0.79001966850600636"/>
          <c:h val="6.482794086968334E-2"/>
        </c:manualLayout>
      </c:layout>
      <c:overlay val="0"/>
      <c:spPr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0</xdr:colOff>
      <xdr:row>1</xdr:row>
      <xdr:rowOff>0</xdr:rowOff>
    </xdr:from>
    <xdr:ext cx="413332" cy="333375"/>
    <xdr:sp macro="" textlink="">
      <xdr:nvSpPr>
        <xdr:cNvPr id="2" name="Tekstvak 1"/>
        <xdr:cNvSpPr txBox="1"/>
      </xdr:nvSpPr>
      <xdr:spPr>
        <a:xfrm flipV="1">
          <a:off x="8848725" y="38100"/>
          <a:ext cx="413332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BE"/>
        </a:p>
      </xdr:txBody>
    </xdr:sp>
    <xdr:clientData/>
  </xdr:oneCellAnchor>
  <xdr:oneCellAnchor>
    <xdr:from>
      <xdr:col>33</xdr:col>
      <xdr:colOff>76200</xdr:colOff>
      <xdr:row>3</xdr:row>
      <xdr:rowOff>1371600</xdr:rowOff>
    </xdr:from>
    <xdr:ext cx="184731" cy="264560"/>
    <xdr:sp macro="" textlink="">
      <xdr:nvSpPr>
        <xdr:cNvPr id="3" name="Tekstvak 2"/>
        <xdr:cNvSpPr txBox="1"/>
      </xdr:nvSpPr>
      <xdr:spPr>
        <a:xfrm>
          <a:off x="11153775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oneCellAnchor>
    <xdr:from>
      <xdr:col>30</xdr:col>
      <xdr:colOff>0</xdr:colOff>
      <xdr:row>1</xdr:row>
      <xdr:rowOff>0</xdr:rowOff>
    </xdr:from>
    <xdr:ext cx="413332" cy="333375"/>
    <xdr:sp macro="" textlink="">
      <xdr:nvSpPr>
        <xdr:cNvPr id="5" name="Tekstvak 4"/>
        <xdr:cNvSpPr txBox="1"/>
      </xdr:nvSpPr>
      <xdr:spPr>
        <a:xfrm flipV="1">
          <a:off x="8848725" y="38100"/>
          <a:ext cx="413332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BE"/>
        </a:p>
      </xdr:txBody>
    </xdr:sp>
    <xdr:clientData/>
  </xdr:oneCellAnchor>
  <xdr:twoCellAnchor>
    <xdr:from>
      <xdr:col>4</xdr:col>
      <xdr:colOff>47625</xdr:colOff>
      <xdr:row>3</xdr:row>
      <xdr:rowOff>628649</xdr:rowOff>
    </xdr:from>
    <xdr:to>
      <xdr:col>4</xdr:col>
      <xdr:colOff>152400</xdr:colOff>
      <xdr:row>4</xdr:row>
      <xdr:rowOff>85724</xdr:rowOff>
    </xdr:to>
    <xdr:sp macro="" textlink="">
      <xdr:nvSpPr>
        <xdr:cNvPr id="7" name="Tekstvak 6"/>
        <xdr:cNvSpPr txBox="1"/>
      </xdr:nvSpPr>
      <xdr:spPr>
        <a:xfrm>
          <a:off x="4076700" y="1704974"/>
          <a:ext cx="104775" cy="104775"/>
        </a:xfrm>
        <a:prstGeom prst="rect">
          <a:avLst/>
        </a:prstGeom>
        <a:solidFill>
          <a:srgbClr val="FF00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BE" sz="1100"/>
        </a:p>
      </xdr:txBody>
    </xdr:sp>
    <xdr:clientData/>
  </xdr:twoCellAnchor>
  <xdr:oneCellAnchor>
    <xdr:from>
      <xdr:col>34</xdr:col>
      <xdr:colOff>76200</xdr:colOff>
      <xdr:row>3</xdr:row>
      <xdr:rowOff>1371600</xdr:rowOff>
    </xdr:from>
    <xdr:ext cx="184731" cy="264560"/>
    <xdr:sp macro="" textlink="">
      <xdr:nvSpPr>
        <xdr:cNvPr id="12" name="Tekstvak 11"/>
        <xdr:cNvSpPr txBox="1"/>
      </xdr:nvSpPr>
      <xdr:spPr>
        <a:xfrm>
          <a:off x="10525125" y="172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oneCellAnchor>
    <xdr:from>
      <xdr:col>34</xdr:col>
      <xdr:colOff>76200</xdr:colOff>
      <xdr:row>3</xdr:row>
      <xdr:rowOff>1371600</xdr:rowOff>
    </xdr:from>
    <xdr:ext cx="184731" cy="264560"/>
    <xdr:sp macro="" textlink="">
      <xdr:nvSpPr>
        <xdr:cNvPr id="14" name="Tekstvak 13"/>
        <xdr:cNvSpPr txBox="1"/>
      </xdr:nvSpPr>
      <xdr:spPr>
        <a:xfrm>
          <a:off x="10525125" y="172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twoCellAnchor editAs="oneCell">
    <xdr:from>
      <xdr:col>1</xdr:col>
      <xdr:colOff>66675</xdr:colOff>
      <xdr:row>1</xdr:row>
      <xdr:rowOff>38100</xdr:rowOff>
    </xdr:from>
    <xdr:to>
      <xdr:col>1</xdr:col>
      <xdr:colOff>875505</xdr:colOff>
      <xdr:row>1</xdr:row>
      <xdr:rowOff>434100</xdr:rowOff>
    </xdr:to>
    <xdr:pic>
      <xdr:nvPicPr>
        <xdr:cNvPr id="4" name="Afbeelding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61925"/>
          <a:ext cx="808830" cy="396000"/>
        </a:xfrm>
        <a:prstGeom prst="rect">
          <a:avLst/>
        </a:prstGeom>
      </xdr:spPr>
    </xdr:pic>
    <xdr:clientData/>
  </xdr:twoCellAnchor>
  <xdr:twoCellAnchor>
    <xdr:from>
      <xdr:col>1</xdr:col>
      <xdr:colOff>838200</xdr:colOff>
      <xdr:row>3</xdr:row>
      <xdr:rowOff>19050</xdr:rowOff>
    </xdr:from>
    <xdr:to>
      <xdr:col>2</xdr:col>
      <xdr:colOff>1543276</xdr:colOff>
      <xdr:row>10</xdr:row>
      <xdr:rowOff>137941</xdr:rowOff>
    </xdr:to>
    <xdr:grpSp>
      <xdr:nvGrpSpPr>
        <xdr:cNvPr id="9" name="Groep 8"/>
        <xdr:cNvGrpSpPr/>
      </xdr:nvGrpSpPr>
      <xdr:grpSpPr>
        <a:xfrm>
          <a:off x="952500" y="1095375"/>
          <a:ext cx="2143351" cy="1738141"/>
          <a:chOff x="647700" y="1114425"/>
          <a:chExt cx="2143351" cy="1738141"/>
        </a:xfrm>
      </xdr:grpSpPr>
      <xdr:pic>
        <xdr:nvPicPr>
          <xdr:cNvPr id="6" name="Afbeelding 5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7700" y="1114425"/>
            <a:ext cx="542925" cy="1738141"/>
          </a:xfrm>
          <a:prstGeom prst="rect">
            <a:avLst/>
          </a:prstGeom>
        </xdr:spPr>
      </xdr:pic>
      <xdr:pic>
        <xdr:nvPicPr>
          <xdr:cNvPr id="8" name="Afbeelding 7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71575" y="1657350"/>
            <a:ext cx="1619476" cy="800212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27</xdr:row>
      <xdr:rowOff>28575</xdr:rowOff>
    </xdr:from>
    <xdr:to>
      <xdr:col>9</xdr:col>
      <xdr:colOff>219075</xdr:colOff>
      <xdr:row>58</xdr:row>
      <xdr:rowOff>95249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s\Personeel$\mvandensteen\Mijn%20documenten\marnix\CLW\Administratie\Begeleiding%20leerkrachten\ILT%20en%20rapport%20PAV\ILT%20PAV%202e%20graad%200811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LT PAV 2e gr."/>
      <sheetName val="overzicht vanuit gewone tabel"/>
      <sheetName val="Rapport"/>
      <sheetName val="gegevensvalidatie"/>
    </sheetNames>
    <sheetDataSet>
      <sheetData sheetId="0">
        <row r="11">
          <cell r="C11" t="str">
            <v>joske</v>
          </cell>
        </row>
        <row r="12">
          <cell r="C12" t="str">
            <v>Kristien</v>
          </cell>
        </row>
      </sheetData>
      <sheetData sheetId="1"/>
      <sheetData sheetId="2"/>
      <sheetData sheetId="3">
        <row r="3">
          <cell r="C3" t="str">
            <v>Kerst</v>
          </cell>
          <cell r="G3" t="str">
            <v>2015 - 2016</v>
          </cell>
        </row>
        <row r="4">
          <cell r="C4" t="str">
            <v>Pasen</v>
          </cell>
          <cell r="G4" t="str">
            <v>2016 - 2017</v>
          </cell>
        </row>
        <row r="5">
          <cell r="C5" t="str">
            <v>Juni</v>
          </cell>
          <cell r="G5" t="str">
            <v>2017 - 2018</v>
          </cell>
        </row>
        <row r="6">
          <cell r="G6" t="str">
            <v>2018 - 2019</v>
          </cell>
        </row>
        <row r="7">
          <cell r="G7" t="str">
            <v>2019 - 2020</v>
          </cell>
        </row>
        <row r="8">
          <cell r="G8" t="str">
            <v>2020 - 2021</v>
          </cell>
        </row>
        <row r="9">
          <cell r="G9" t="str">
            <v>2021 - 2022</v>
          </cell>
        </row>
        <row r="10">
          <cell r="G10" t="str">
            <v>2022 - 2023</v>
          </cell>
        </row>
        <row r="11">
          <cell r="G11" t="str">
            <v>2023 - 2024</v>
          </cell>
        </row>
        <row r="12">
          <cell r="G12" t="str">
            <v>2024 - 2025</v>
          </cell>
        </row>
        <row r="13">
          <cell r="G13" t="str">
            <v>2025 - 2026</v>
          </cell>
        </row>
        <row r="14">
          <cell r="G14" t="str">
            <v>2026 - 2027</v>
          </cell>
        </row>
        <row r="15">
          <cell r="G15" t="str">
            <v>2027 - 2028</v>
          </cell>
        </row>
        <row r="16">
          <cell r="G16" t="str">
            <v>2028 - 2029</v>
          </cell>
        </row>
        <row r="17">
          <cell r="G17" t="str">
            <v>2029 - 2030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el1" displayName="Tabel1" ref="A3:D10" totalsRowShown="0" headerRowDxfId="4">
  <autoFilter ref="A3:D10"/>
  <tableColumns count="4">
    <tableColumn id="1" name="Overzicht" dataDxfId="3"/>
    <tableColumn id="2" name="aantal te behalen doelen per cluster" dataDxfId="2">
      <calculatedColumnFormula>COUNTA('ILT module aanplantingen'!B20:B22)</calculatedColumnFormula>
    </tableColumn>
    <tableColumn id="3" name="verworven competenties per cluster" dataDxfId="1">
      <calculatedColumnFormula>B4-D4</calculatedColumnFormula>
    </tableColumn>
    <tableColumn id="4" name="nog te verwerven competenties per cluster" dataDxfId="0">
      <calculatedColumnFormula>COUNTBLANK('ILT module aanplantingen'!B20:D22)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tabColor indexed="53"/>
  </sheetPr>
  <dimension ref="B1:AK81"/>
  <sheetViews>
    <sheetView tabSelected="1" zoomScaleNormal="100" zoomScalePageLayoutView="90" workbookViewId="0">
      <selection activeCell="C13" sqref="C13"/>
    </sheetView>
  </sheetViews>
  <sheetFormatPr defaultColWidth="9" defaultRowHeight="12.75" x14ac:dyDescent="0.2"/>
  <cols>
    <col min="1" max="1" width="1.7109375" style="2" customWidth="1"/>
    <col min="2" max="2" width="21.5703125" style="2" customWidth="1"/>
    <col min="3" max="3" width="35.42578125" style="2" customWidth="1"/>
    <col min="4" max="4" width="3.42578125" style="2" customWidth="1"/>
    <col min="5" max="5" width="5.28515625" style="2" customWidth="1"/>
    <col min="6" max="6" width="10.140625" style="2" customWidth="1"/>
    <col min="7" max="26" width="3" style="2" customWidth="1"/>
    <col min="27" max="27" width="2.85546875" style="2" customWidth="1"/>
    <col min="28" max="36" width="3" style="2" customWidth="1"/>
    <col min="37" max="16384" width="9" style="2"/>
  </cols>
  <sheetData>
    <row r="1" spans="2:37" customFormat="1" ht="9.9499999999999993" customHeight="1" x14ac:dyDescent="0.2">
      <c r="X1" s="28"/>
      <c r="Y1" s="27"/>
      <c r="Z1" s="2"/>
    </row>
    <row r="2" spans="2:37" customFormat="1" ht="62.25" customHeight="1" thickBot="1" x14ac:dyDescent="0.4">
      <c r="B2" s="98" t="s">
        <v>107</v>
      </c>
      <c r="C2" s="99"/>
      <c r="D2" s="16"/>
      <c r="E2" s="104" t="s">
        <v>63</v>
      </c>
      <c r="F2" s="105"/>
      <c r="G2" s="11" t="s">
        <v>5</v>
      </c>
      <c r="H2" s="11" t="s">
        <v>5</v>
      </c>
      <c r="I2" s="11" t="s">
        <v>5</v>
      </c>
      <c r="J2" s="11" t="s">
        <v>5</v>
      </c>
      <c r="K2" s="11" t="s">
        <v>5</v>
      </c>
      <c r="L2" s="11" t="s">
        <v>5</v>
      </c>
      <c r="M2" s="11" t="s">
        <v>5</v>
      </c>
      <c r="N2" s="11" t="s">
        <v>5</v>
      </c>
      <c r="O2" s="11" t="s">
        <v>5</v>
      </c>
      <c r="P2" s="11" t="s">
        <v>5</v>
      </c>
      <c r="Q2" s="11" t="s">
        <v>5</v>
      </c>
      <c r="R2" s="11" t="s">
        <v>5</v>
      </c>
      <c r="S2" s="11" t="s">
        <v>5</v>
      </c>
      <c r="T2" s="11" t="s">
        <v>5</v>
      </c>
      <c r="U2" s="11" t="s">
        <v>5</v>
      </c>
      <c r="V2" s="11" t="s">
        <v>5</v>
      </c>
      <c r="W2" s="11" t="s">
        <v>5</v>
      </c>
      <c r="X2" s="11" t="s">
        <v>5</v>
      </c>
      <c r="Y2" s="11" t="s">
        <v>5</v>
      </c>
      <c r="Z2" s="11" t="s">
        <v>5</v>
      </c>
      <c r="AA2" s="29" t="s">
        <v>5</v>
      </c>
      <c r="AB2" s="30" t="s">
        <v>5</v>
      </c>
      <c r="AC2" s="30" t="s">
        <v>5</v>
      </c>
      <c r="AD2" s="30" t="s">
        <v>5</v>
      </c>
      <c r="AE2" s="29" t="s">
        <v>5</v>
      </c>
      <c r="AF2" s="29" t="s">
        <v>5</v>
      </c>
      <c r="AG2" s="29" t="s">
        <v>5</v>
      </c>
      <c r="AH2" s="30" t="s">
        <v>5</v>
      </c>
      <c r="AI2" s="30" t="s">
        <v>5</v>
      </c>
      <c r="AJ2" s="30" t="s">
        <v>5</v>
      </c>
    </row>
    <row r="3" spans="2:37" customFormat="1" ht="12.75" customHeight="1" thickTop="1" thickBot="1" x14ac:dyDescent="0.25">
      <c r="B3" s="121"/>
      <c r="C3" s="121"/>
      <c r="D3" s="16"/>
      <c r="E3" s="106"/>
      <c r="F3" s="107"/>
      <c r="G3" s="91" t="s">
        <v>9</v>
      </c>
      <c r="H3" s="91" t="s">
        <v>9</v>
      </c>
      <c r="I3" s="91" t="s">
        <v>9</v>
      </c>
      <c r="J3" s="91" t="s">
        <v>9</v>
      </c>
      <c r="K3" s="91" t="s">
        <v>9</v>
      </c>
      <c r="L3" s="91" t="s">
        <v>9</v>
      </c>
      <c r="M3" s="91" t="s">
        <v>9</v>
      </c>
      <c r="N3" s="91" t="s">
        <v>9</v>
      </c>
      <c r="O3" s="91" t="s">
        <v>9</v>
      </c>
      <c r="P3" s="91" t="s">
        <v>9</v>
      </c>
      <c r="Q3" s="91" t="s">
        <v>9</v>
      </c>
      <c r="R3" s="91" t="s">
        <v>9</v>
      </c>
      <c r="S3" s="91" t="s">
        <v>9</v>
      </c>
      <c r="T3" s="91" t="s">
        <v>9</v>
      </c>
      <c r="U3" s="91" t="s">
        <v>9</v>
      </c>
      <c r="V3" s="91" t="s">
        <v>9</v>
      </c>
      <c r="W3" s="91" t="s">
        <v>9</v>
      </c>
      <c r="X3" s="91" t="s">
        <v>9</v>
      </c>
      <c r="Y3" s="91" t="s">
        <v>9</v>
      </c>
      <c r="Z3" s="91" t="s">
        <v>9</v>
      </c>
      <c r="AA3" s="92" t="s">
        <v>9</v>
      </c>
      <c r="AB3" s="96" t="s">
        <v>28</v>
      </c>
      <c r="AC3" s="96"/>
      <c r="AD3" s="96"/>
      <c r="AE3" s="96" t="s">
        <v>29</v>
      </c>
      <c r="AF3" s="96"/>
      <c r="AG3" s="96"/>
      <c r="AH3" s="96" t="s">
        <v>30</v>
      </c>
      <c r="AI3" s="96"/>
      <c r="AJ3" s="96"/>
      <c r="AK3" s="39"/>
    </row>
    <row r="4" spans="2:37" customFormat="1" ht="51" customHeight="1" thickTop="1" thickBot="1" x14ac:dyDescent="0.25">
      <c r="B4" s="122"/>
      <c r="C4" s="123"/>
      <c r="D4" s="6"/>
      <c r="E4" s="106"/>
      <c r="F4" s="107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7" t="s">
        <v>62</v>
      </c>
      <c r="AC4" s="97" t="s">
        <v>62</v>
      </c>
      <c r="AD4" s="97" t="s">
        <v>62</v>
      </c>
      <c r="AE4" s="97" t="s">
        <v>62</v>
      </c>
      <c r="AF4" s="97" t="s">
        <v>62</v>
      </c>
      <c r="AG4" s="97" t="s">
        <v>62</v>
      </c>
      <c r="AH4" s="97" t="s">
        <v>62</v>
      </c>
      <c r="AI4" s="97" t="s">
        <v>62</v>
      </c>
      <c r="AJ4" s="97" t="s">
        <v>62</v>
      </c>
    </row>
    <row r="5" spans="2:37" customFormat="1" ht="12.75" customHeight="1" thickTop="1" thickBot="1" x14ac:dyDescent="0.25">
      <c r="B5" s="124"/>
      <c r="C5" s="125"/>
      <c r="D5" s="6"/>
      <c r="E5" s="106"/>
      <c r="F5" s="107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7"/>
      <c r="AC5" s="97"/>
      <c r="AD5" s="97"/>
      <c r="AE5" s="97"/>
      <c r="AF5" s="97"/>
      <c r="AG5" s="97"/>
      <c r="AH5" s="97"/>
      <c r="AI5" s="97"/>
      <c r="AJ5" s="97"/>
    </row>
    <row r="6" spans="2:37" customFormat="1" ht="12.75" customHeight="1" thickTop="1" thickBot="1" x14ac:dyDescent="0.25">
      <c r="B6" s="124"/>
      <c r="C6" s="125"/>
      <c r="D6" s="6"/>
      <c r="E6" s="108"/>
      <c r="F6" s="109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7"/>
      <c r="AC6" s="97"/>
      <c r="AD6" s="97"/>
      <c r="AE6" s="97"/>
      <c r="AF6" s="97"/>
      <c r="AG6" s="97"/>
      <c r="AH6" s="97"/>
      <c r="AI6" s="97"/>
      <c r="AJ6" s="97"/>
    </row>
    <row r="7" spans="2:37" customFormat="1" ht="12.75" customHeight="1" thickTop="1" thickBot="1" x14ac:dyDescent="0.25">
      <c r="B7" s="124"/>
      <c r="C7" s="125"/>
      <c r="D7" s="6"/>
      <c r="E7" s="101" t="s">
        <v>10</v>
      </c>
      <c r="F7" s="102" t="s">
        <v>66</v>
      </c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7"/>
      <c r="AC7" s="97"/>
      <c r="AD7" s="97"/>
      <c r="AE7" s="97"/>
      <c r="AF7" s="97"/>
      <c r="AG7" s="97"/>
      <c r="AH7" s="97"/>
      <c r="AI7" s="97"/>
      <c r="AJ7" s="97"/>
    </row>
    <row r="8" spans="2:37" customFormat="1" ht="12.75" customHeight="1" thickTop="1" thickBot="1" x14ac:dyDescent="0.25">
      <c r="B8" s="124"/>
      <c r="C8" s="125"/>
      <c r="D8" s="6"/>
      <c r="E8" s="102"/>
      <c r="F8" s="10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7"/>
      <c r="AC8" s="97"/>
      <c r="AD8" s="97"/>
      <c r="AE8" s="97"/>
      <c r="AF8" s="97"/>
      <c r="AG8" s="97"/>
      <c r="AH8" s="97"/>
      <c r="AI8" s="97"/>
      <c r="AJ8" s="97"/>
    </row>
    <row r="9" spans="2:37" customFormat="1" ht="12.75" customHeight="1" thickTop="1" thickBot="1" x14ac:dyDescent="0.25">
      <c r="B9" s="124"/>
      <c r="C9" s="125"/>
      <c r="D9" s="6"/>
      <c r="E9" s="102"/>
      <c r="F9" s="10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7"/>
      <c r="AC9" s="97"/>
      <c r="AD9" s="97"/>
      <c r="AE9" s="97"/>
      <c r="AF9" s="97"/>
      <c r="AG9" s="97"/>
      <c r="AH9" s="97"/>
      <c r="AI9" s="97"/>
      <c r="AJ9" s="97"/>
    </row>
    <row r="10" spans="2:37" customFormat="1" ht="12.75" customHeight="1" thickTop="1" thickBot="1" x14ac:dyDescent="0.25">
      <c r="B10" s="124"/>
      <c r="C10" s="125"/>
      <c r="D10" s="6"/>
      <c r="E10" s="102"/>
      <c r="F10" s="10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7"/>
      <c r="AC10" s="97"/>
      <c r="AD10" s="97"/>
      <c r="AE10" s="97"/>
      <c r="AF10" s="97"/>
      <c r="AG10" s="97"/>
      <c r="AH10" s="97"/>
      <c r="AI10" s="97"/>
      <c r="AJ10" s="97"/>
    </row>
    <row r="11" spans="2:37" customFormat="1" ht="12.75" customHeight="1" thickTop="1" thickBot="1" x14ac:dyDescent="0.25">
      <c r="B11" s="126"/>
      <c r="C11" s="127"/>
      <c r="D11" s="6"/>
      <c r="E11" s="102"/>
      <c r="F11" s="10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7"/>
      <c r="AC11" s="97"/>
      <c r="AD11" s="97"/>
      <c r="AE11" s="97"/>
      <c r="AF11" s="97"/>
      <c r="AG11" s="97"/>
      <c r="AH11" s="97"/>
      <c r="AI11" s="97"/>
      <c r="AJ11" s="97"/>
    </row>
    <row r="12" spans="2:37" customFormat="1" ht="12.75" customHeight="1" thickTop="1" thickBot="1" x14ac:dyDescent="0.25">
      <c r="B12" s="128"/>
      <c r="C12" s="128"/>
      <c r="D12" s="6"/>
      <c r="E12" s="102"/>
      <c r="F12" s="10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7"/>
      <c r="AC12" s="97"/>
      <c r="AD12" s="97"/>
      <c r="AE12" s="97"/>
      <c r="AF12" s="97"/>
      <c r="AG12" s="97"/>
      <c r="AH12" s="97"/>
      <c r="AI12" s="97"/>
      <c r="AJ12" s="97"/>
    </row>
    <row r="13" spans="2:37" customFormat="1" ht="12.75" customHeight="1" thickTop="1" thickBot="1" x14ac:dyDescent="0.25">
      <c r="B13" s="8" t="s">
        <v>6</v>
      </c>
      <c r="C13" s="25"/>
      <c r="D13" s="6"/>
      <c r="E13" s="102"/>
      <c r="F13" s="10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7"/>
      <c r="AC13" s="97"/>
      <c r="AD13" s="97"/>
      <c r="AE13" s="97"/>
      <c r="AF13" s="97"/>
      <c r="AG13" s="97"/>
      <c r="AH13" s="97"/>
      <c r="AI13" s="97"/>
      <c r="AJ13" s="97"/>
    </row>
    <row r="14" spans="2:37" customFormat="1" ht="12.75" customHeight="1" thickTop="1" thickBot="1" x14ac:dyDescent="0.25">
      <c r="B14" s="8" t="s">
        <v>8</v>
      </c>
      <c r="C14" s="38"/>
      <c r="D14" s="12"/>
      <c r="E14" s="102"/>
      <c r="F14" s="102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7"/>
      <c r="AC14" s="97"/>
      <c r="AD14" s="97"/>
      <c r="AE14" s="97"/>
      <c r="AF14" s="97"/>
      <c r="AG14" s="97"/>
      <c r="AH14" s="97"/>
      <c r="AI14" s="97"/>
      <c r="AJ14" s="97"/>
    </row>
    <row r="15" spans="2:37" customFormat="1" ht="12.75" customHeight="1" thickTop="1" x14ac:dyDescent="0.2">
      <c r="B15" s="8" t="s">
        <v>65</v>
      </c>
      <c r="C15" s="38"/>
      <c r="D15" s="13"/>
      <c r="E15" s="102"/>
      <c r="F15" s="102"/>
      <c r="G15" s="46" t="s">
        <v>1</v>
      </c>
      <c r="H15" s="46" t="s">
        <v>1</v>
      </c>
      <c r="I15" s="46" t="s">
        <v>1</v>
      </c>
      <c r="J15" s="46" t="s">
        <v>1</v>
      </c>
      <c r="K15" s="46" t="s">
        <v>1</v>
      </c>
      <c r="L15" s="46" t="s">
        <v>1</v>
      </c>
      <c r="M15" s="46" t="s">
        <v>1</v>
      </c>
      <c r="N15" s="46" t="s">
        <v>1</v>
      </c>
      <c r="O15" s="46" t="s">
        <v>1</v>
      </c>
      <c r="P15" s="46" t="s">
        <v>1</v>
      </c>
      <c r="Q15" s="46" t="s">
        <v>1</v>
      </c>
      <c r="R15" s="46" t="s">
        <v>1</v>
      </c>
      <c r="S15" s="46" t="s">
        <v>1</v>
      </c>
      <c r="T15" s="46" t="s">
        <v>1</v>
      </c>
      <c r="U15" s="46" t="s">
        <v>1</v>
      </c>
      <c r="V15" s="46" t="s">
        <v>1</v>
      </c>
      <c r="W15" s="46" t="s">
        <v>1</v>
      </c>
      <c r="X15" s="46" t="s">
        <v>1</v>
      </c>
      <c r="Y15" s="46" t="s">
        <v>1</v>
      </c>
      <c r="Z15" s="5" t="s">
        <v>1</v>
      </c>
      <c r="AA15" s="17" t="s">
        <v>1</v>
      </c>
      <c r="AB15" s="95" t="s">
        <v>2</v>
      </c>
      <c r="AC15" s="95" t="s">
        <v>3</v>
      </c>
      <c r="AD15" s="95" t="s">
        <v>4</v>
      </c>
      <c r="AE15" s="111" t="s">
        <v>2</v>
      </c>
      <c r="AF15" s="111" t="s">
        <v>3</v>
      </c>
      <c r="AG15" s="111" t="s">
        <v>4</v>
      </c>
      <c r="AH15" s="95" t="s">
        <v>2</v>
      </c>
      <c r="AI15" s="95" t="s">
        <v>3</v>
      </c>
      <c r="AJ15" s="95" t="s">
        <v>4</v>
      </c>
    </row>
    <row r="16" spans="2:37" customFormat="1" ht="12.75" customHeight="1" x14ac:dyDescent="0.2">
      <c r="B16" s="8" t="s">
        <v>7</v>
      </c>
      <c r="C16" s="25"/>
      <c r="D16" s="15"/>
      <c r="E16" s="103"/>
      <c r="F16" s="103"/>
      <c r="G16" s="49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9"/>
      <c r="AB16" s="95"/>
      <c r="AC16" s="95"/>
      <c r="AD16" s="95"/>
      <c r="AE16" s="111"/>
      <c r="AF16" s="111"/>
      <c r="AG16" s="111"/>
      <c r="AH16" s="95"/>
      <c r="AI16" s="95"/>
      <c r="AJ16" s="95"/>
    </row>
    <row r="17" spans="2:36" customFormat="1" ht="3" customHeight="1" x14ac:dyDescent="0.2">
      <c r="B17" s="32"/>
      <c r="C17" s="32"/>
      <c r="D17" s="32"/>
      <c r="E17" s="32"/>
      <c r="F17" s="34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6"/>
      <c r="AC17" s="36"/>
      <c r="AD17" s="36"/>
      <c r="AE17" s="36"/>
      <c r="AF17" s="36"/>
      <c r="AG17" s="36"/>
      <c r="AH17" s="36"/>
      <c r="AI17" s="36"/>
      <c r="AJ17" s="36"/>
    </row>
    <row r="18" spans="2:36" customFormat="1" ht="3" customHeight="1" x14ac:dyDescent="0.2">
      <c r="B18" s="32"/>
      <c r="C18" s="32"/>
      <c r="D18" s="32"/>
      <c r="E18" s="32"/>
      <c r="F18" s="31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33"/>
      <c r="AC18" s="33"/>
      <c r="AD18" s="33"/>
      <c r="AE18" s="33"/>
      <c r="AF18" s="33"/>
      <c r="AG18" s="33"/>
      <c r="AH18" s="33"/>
      <c r="AI18" s="33"/>
      <c r="AJ18" s="33"/>
    </row>
    <row r="19" spans="2:36" customFormat="1" ht="21.75" customHeight="1" x14ac:dyDescent="0.2">
      <c r="B19" s="85" t="s">
        <v>70</v>
      </c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7"/>
    </row>
    <row r="20" spans="2:36" customFormat="1" ht="14.1" customHeight="1" x14ac:dyDescent="0.2">
      <c r="B20" s="100" t="s">
        <v>76</v>
      </c>
      <c r="C20" s="100"/>
      <c r="D20" s="100"/>
      <c r="E20" s="57"/>
      <c r="F20" s="59"/>
      <c r="G20" s="62"/>
      <c r="H20" s="62"/>
      <c r="I20" s="62"/>
      <c r="J20" s="62"/>
      <c r="K20" s="62"/>
      <c r="L20" s="62"/>
      <c r="M20" s="63"/>
      <c r="N20" s="62"/>
      <c r="O20" s="63"/>
      <c r="P20" s="62"/>
      <c r="Q20" s="63"/>
      <c r="R20" s="64"/>
      <c r="S20" s="64"/>
      <c r="T20" s="64"/>
      <c r="U20" s="64"/>
      <c r="V20" s="64"/>
      <c r="W20" s="64"/>
      <c r="X20" s="62"/>
      <c r="Y20" s="65"/>
      <c r="Z20" s="66"/>
      <c r="AA20" s="66"/>
      <c r="AB20" s="57"/>
      <c r="AC20" s="50"/>
      <c r="AD20" s="57"/>
      <c r="AE20" s="67"/>
      <c r="AF20" s="67"/>
      <c r="AG20" s="67"/>
      <c r="AH20" s="50"/>
      <c r="AI20" s="50"/>
      <c r="AJ20" s="50"/>
    </row>
    <row r="21" spans="2:36" customFormat="1" ht="14.1" customHeight="1" x14ac:dyDescent="0.2">
      <c r="B21" s="100" t="s">
        <v>77</v>
      </c>
      <c r="C21" s="100"/>
      <c r="D21" s="100"/>
      <c r="E21" s="50"/>
      <c r="F21" s="59"/>
      <c r="G21" s="52"/>
      <c r="H21" s="52"/>
      <c r="I21" s="52"/>
      <c r="J21" s="52"/>
      <c r="K21" s="52"/>
      <c r="L21" s="52"/>
      <c r="M21" s="68"/>
      <c r="N21" s="52"/>
      <c r="O21" s="68"/>
      <c r="P21" s="52"/>
      <c r="Q21" s="68"/>
      <c r="R21" s="52"/>
      <c r="S21" s="52"/>
      <c r="T21" s="52"/>
      <c r="U21" s="52"/>
      <c r="V21" s="52"/>
      <c r="W21" s="52"/>
      <c r="X21" s="52"/>
      <c r="Y21" s="67"/>
      <c r="Z21" s="69"/>
      <c r="AA21" s="69"/>
      <c r="AB21" s="50"/>
      <c r="AC21" s="50"/>
      <c r="AD21" s="50"/>
      <c r="AE21" s="67"/>
      <c r="AF21" s="67"/>
      <c r="AG21" s="67"/>
      <c r="AH21" s="50"/>
      <c r="AI21" s="50"/>
      <c r="AJ21" s="50"/>
    </row>
    <row r="22" spans="2:36" customFormat="1" ht="14.1" customHeight="1" x14ac:dyDescent="0.2">
      <c r="B22" s="100" t="s">
        <v>78</v>
      </c>
      <c r="C22" s="100"/>
      <c r="D22" s="100"/>
      <c r="E22" s="50"/>
      <c r="F22" s="59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67"/>
      <c r="Z22" s="67"/>
      <c r="AA22" s="67"/>
      <c r="AB22" s="50"/>
      <c r="AC22" s="50"/>
      <c r="AD22" s="50"/>
      <c r="AE22" s="67"/>
      <c r="AF22" s="67"/>
      <c r="AG22" s="67"/>
      <c r="AH22" s="50"/>
      <c r="AI22" s="50"/>
      <c r="AJ22" s="50"/>
    </row>
    <row r="23" spans="2:36" customFormat="1" ht="21.75" customHeight="1" x14ac:dyDescent="0.2">
      <c r="B23" s="85" t="s">
        <v>71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7"/>
    </row>
    <row r="24" spans="2:36" customFormat="1" ht="14.1" customHeight="1" x14ac:dyDescent="0.2">
      <c r="B24" s="90" t="s">
        <v>79</v>
      </c>
      <c r="C24" s="90"/>
      <c r="D24" s="90"/>
      <c r="E24" s="50"/>
      <c r="F24" s="60"/>
      <c r="G24" s="52"/>
      <c r="H24" s="52"/>
      <c r="I24" s="52"/>
      <c r="J24" s="52"/>
      <c r="K24" s="68"/>
      <c r="L24" s="52"/>
      <c r="M24" s="68"/>
      <c r="N24" s="52"/>
      <c r="O24" s="68"/>
      <c r="P24" s="52"/>
      <c r="Q24" s="68"/>
      <c r="R24" s="70"/>
      <c r="S24" s="70"/>
      <c r="T24" s="70"/>
      <c r="U24" s="70"/>
      <c r="V24" s="70"/>
      <c r="W24" s="67"/>
      <c r="X24" s="67"/>
      <c r="Y24" s="67"/>
      <c r="Z24" s="69"/>
      <c r="AA24" s="69"/>
      <c r="AB24" s="71"/>
      <c r="AC24" s="50"/>
      <c r="AD24" s="50"/>
      <c r="AE24" s="72"/>
      <c r="AF24" s="67"/>
      <c r="AG24" s="67"/>
      <c r="AH24" s="71"/>
      <c r="AI24" s="50"/>
      <c r="AJ24" s="50"/>
    </row>
    <row r="25" spans="2:36" customFormat="1" ht="14.1" customHeight="1" x14ac:dyDescent="0.2">
      <c r="B25" s="90" t="s">
        <v>80</v>
      </c>
      <c r="C25" s="90"/>
      <c r="D25" s="90"/>
      <c r="E25" s="50"/>
      <c r="F25" s="60"/>
      <c r="G25" s="52"/>
      <c r="H25" s="52"/>
      <c r="I25" s="52"/>
      <c r="J25" s="52"/>
      <c r="K25" s="68"/>
      <c r="L25" s="52"/>
      <c r="M25" s="68"/>
      <c r="N25" s="52"/>
      <c r="O25" s="68"/>
      <c r="P25" s="52"/>
      <c r="Q25" s="68"/>
      <c r="R25" s="70"/>
      <c r="S25" s="70"/>
      <c r="T25" s="70"/>
      <c r="U25" s="70"/>
      <c r="V25" s="70"/>
      <c r="W25" s="67"/>
      <c r="X25" s="67"/>
      <c r="Y25" s="67"/>
      <c r="Z25" s="69"/>
      <c r="AA25" s="69"/>
      <c r="AB25" s="71"/>
      <c r="AC25" s="50"/>
      <c r="AD25" s="50"/>
      <c r="AE25" s="72"/>
      <c r="AF25" s="67"/>
      <c r="AG25" s="67"/>
      <c r="AH25" s="71"/>
      <c r="AI25" s="50"/>
      <c r="AJ25" s="50"/>
    </row>
    <row r="26" spans="2:36" customFormat="1" ht="14.1" customHeight="1" x14ac:dyDescent="0.2">
      <c r="B26" s="90" t="s">
        <v>81</v>
      </c>
      <c r="C26" s="90"/>
      <c r="D26" s="90"/>
      <c r="E26" s="50"/>
      <c r="F26" s="60"/>
      <c r="G26" s="52"/>
      <c r="H26" s="52"/>
      <c r="I26" s="52"/>
      <c r="J26" s="52"/>
      <c r="K26" s="68"/>
      <c r="L26" s="52"/>
      <c r="M26" s="68"/>
      <c r="N26" s="52"/>
      <c r="O26" s="68"/>
      <c r="P26" s="52"/>
      <c r="Q26" s="68"/>
      <c r="R26" s="70"/>
      <c r="S26" s="70"/>
      <c r="T26" s="70"/>
      <c r="U26" s="70"/>
      <c r="V26" s="70"/>
      <c r="W26" s="67"/>
      <c r="X26" s="67"/>
      <c r="Y26" s="67"/>
      <c r="Z26" s="69"/>
      <c r="AA26" s="69"/>
      <c r="AB26" s="71"/>
      <c r="AC26" s="50"/>
      <c r="AD26" s="50"/>
      <c r="AE26" s="72"/>
      <c r="AF26" s="67"/>
      <c r="AG26" s="67"/>
      <c r="AH26" s="71"/>
      <c r="AI26" s="50"/>
      <c r="AJ26" s="50"/>
    </row>
    <row r="27" spans="2:36" customFormat="1" ht="14.1" customHeight="1" x14ac:dyDescent="0.2">
      <c r="B27" s="90" t="s">
        <v>82</v>
      </c>
      <c r="C27" s="90"/>
      <c r="D27" s="90"/>
      <c r="E27" s="50"/>
      <c r="F27" s="60"/>
      <c r="G27" s="52"/>
      <c r="H27" s="52"/>
      <c r="I27" s="52"/>
      <c r="J27" s="52"/>
      <c r="K27" s="68"/>
      <c r="L27" s="52"/>
      <c r="M27" s="68"/>
      <c r="N27" s="52"/>
      <c r="O27" s="68"/>
      <c r="P27" s="52"/>
      <c r="Q27" s="68"/>
      <c r="R27" s="70"/>
      <c r="S27" s="70"/>
      <c r="T27" s="70"/>
      <c r="U27" s="70"/>
      <c r="V27" s="70"/>
      <c r="W27" s="67"/>
      <c r="X27" s="67"/>
      <c r="Y27" s="67"/>
      <c r="Z27" s="69"/>
      <c r="AA27" s="69"/>
      <c r="AB27" s="71"/>
      <c r="AC27" s="50"/>
      <c r="AD27" s="50"/>
      <c r="AE27" s="72"/>
      <c r="AF27" s="67"/>
      <c r="AG27" s="67"/>
      <c r="AH27" s="71"/>
      <c r="AI27" s="50"/>
      <c r="AJ27" s="50"/>
    </row>
    <row r="28" spans="2:36" customFormat="1" ht="14.1" customHeight="1" x14ac:dyDescent="0.2">
      <c r="B28" s="90" t="s">
        <v>83</v>
      </c>
      <c r="C28" s="90"/>
      <c r="D28" s="90"/>
      <c r="E28" s="50"/>
      <c r="F28" s="60"/>
      <c r="G28" s="52"/>
      <c r="H28" s="52"/>
      <c r="I28" s="52"/>
      <c r="J28" s="52"/>
      <c r="K28" s="68"/>
      <c r="L28" s="52"/>
      <c r="M28" s="68"/>
      <c r="N28" s="52"/>
      <c r="O28" s="68"/>
      <c r="P28" s="52"/>
      <c r="Q28" s="68"/>
      <c r="R28" s="70"/>
      <c r="S28" s="70"/>
      <c r="T28" s="70"/>
      <c r="U28" s="70"/>
      <c r="V28" s="70"/>
      <c r="W28" s="67"/>
      <c r="X28" s="67"/>
      <c r="Y28" s="67"/>
      <c r="Z28" s="69"/>
      <c r="AA28" s="69"/>
      <c r="AB28" s="71"/>
      <c r="AC28" s="50"/>
      <c r="AD28" s="50"/>
      <c r="AE28" s="72"/>
      <c r="AF28" s="67"/>
      <c r="AG28" s="67"/>
      <c r="AH28" s="71"/>
      <c r="AI28" s="50"/>
      <c r="AJ28" s="50"/>
    </row>
    <row r="29" spans="2:36" customFormat="1" ht="14.1" customHeight="1" x14ac:dyDescent="0.2">
      <c r="B29" s="90" t="s">
        <v>84</v>
      </c>
      <c r="C29" s="90"/>
      <c r="D29" s="90"/>
      <c r="E29" s="50"/>
      <c r="F29" s="60"/>
      <c r="G29" s="52"/>
      <c r="H29" s="52"/>
      <c r="I29" s="52"/>
      <c r="J29" s="52"/>
      <c r="K29" s="68"/>
      <c r="L29" s="52"/>
      <c r="M29" s="68"/>
      <c r="N29" s="52"/>
      <c r="O29" s="68"/>
      <c r="P29" s="52"/>
      <c r="Q29" s="68"/>
      <c r="R29" s="70"/>
      <c r="S29" s="70"/>
      <c r="T29" s="70"/>
      <c r="U29" s="70"/>
      <c r="V29" s="70"/>
      <c r="W29" s="67"/>
      <c r="X29" s="67"/>
      <c r="Y29" s="67"/>
      <c r="Z29" s="69"/>
      <c r="AA29" s="69"/>
      <c r="AB29" s="71"/>
      <c r="AC29" s="50"/>
      <c r="AD29" s="50"/>
      <c r="AE29" s="72"/>
      <c r="AF29" s="67"/>
      <c r="AG29" s="67"/>
      <c r="AH29" s="71"/>
      <c r="AI29" s="50"/>
      <c r="AJ29" s="50"/>
    </row>
    <row r="30" spans="2:36" customFormat="1" ht="14.1" customHeight="1" x14ac:dyDescent="0.2">
      <c r="B30" s="90" t="s">
        <v>87</v>
      </c>
      <c r="C30" s="90"/>
      <c r="D30" s="90"/>
      <c r="E30" s="50"/>
      <c r="F30" s="60"/>
      <c r="G30" s="52"/>
      <c r="H30" s="52"/>
      <c r="I30" s="52"/>
      <c r="J30" s="52"/>
      <c r="K30" s="68"/>
      <c r="L30" s="52"/>
      <c r="M30" s="68"/>
      <c r="N30" s="52"/>
      <c r="O30" s="68"/>
      <c r="P30" s="52"/>
      <c r="Q30" s="68"/>
      <c r="R30" s="70"/>
      <c r="S30" s="70"/>
      <c r="T30" s="70"/>
      <c r="U30" s="70"/>
      <c r="V30" s="70"/>
      <c r="W30" s="67"/>
      <c r="X30" s="67"/>
      <c r="Y30" s="67"/>
      <c r="Z30" s="69"/>
      <c r="AA30" s="69"/>
      <c r="AB30" s="71"/>
      <c r="AC30" s="50"/>
      <c r="AD30" s="50"/>
      <c r="AE30" s="72"/>
      <c r="AF30" s="67"/>
      <c r="AG30" s="67"/>
      <c r="AH30" s="71"/>
      <c r="AI30" s="50"/>
      <c r="AJ30" s="50"/>
    </row>
    <row r="31" spans="2:36" customFormat="1" ht="14.1" customHeight="1" x14ac:dyDescent="0.2">
      <c r="B31" s="90" t="s">
        <v>85</v>
      </c>
      <c r="C31" s="90"/>
      <c r="D31" s="90"/>
      <c r="E31" s="50"/>
      <c r="F31" s="60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70"/>
      <c r="S31" s="70"/>
      <c r="T31" s="70"/>
      <c r="U31" s="70"/>
      <c r="V31" s="70"/>
      <c r="W31" s="67"/>
      <c r="X31" s="67"/>
      <c r="Y31" s="67"/>
      <c r="Z31" s="67"/>
      <c r="AA31" s="67"/>
      <c r="AB31" s="50"/>
      <c r="AC31" s="50"/>
      <c r="AD31" s="50"/>
      <c r="AE31" s="67"/>
      <c r="AF31" s="67"/>
      <c r="AG31" s="67"/>
      <c r="AH31" s="50"/>
      <c r="AI31" s="50"/>
      <c r="AJ31" s="50"/>
    </row>
    <row r="32" spans="2:36" customFormat="1" ht="14.1" customHeight="1" x14ac:dyDescent="0.2">
      <c r="B32" s="90" t="s">
        <v>86</v>
      </c>
      <c r="C32" s="90"/>
      <c r="D32" s="90"/>
      <c r="E32" s="50"/>
      <c r="F32" s="60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70"/>
      <c r="S32" s="70"/>
      <c r="T32" s="70"/>
      <c r="U32" s="70"/>
      <c r="V32" s="70"/>
      <c r="W32" s="67"/>
      <c r="X32" s="67"/>
      <c r="Y32" s="67"/>
      <c r="Z32" s="67"/>
      <c r="AA32" s="67"/>
      <c r="AB32" s="50"/>
      <c r="AC32" s="50"/>
      <c r="AD32" s="50"/>
      <c r="AE32" s="67"/>
      <c r="AF32" s="67"/>
      <c r="AG32" s="67"/>
      <c r="AH32" s="50"/>
      <c r="AI32" s="50"/>
      <c r="AJ32" s="50"/>
    </row>
    <row r="33" spans="2:36" customFormat="1" ht="14.1" customHeight="1" x14ac:dyDescent="0.2">
      <c r="B33" s="110" t="s">
        <v>88</v>
      </c>
      <c r="C33" s="110"/>
      <c r="D33" s="110"/>
      <c r="E33" s="73"/>
      <c r="F33" s="60"/>
      <c r="G33" s="74"/>
      <c r="H33" s="74"/>
      <c r="I33" s="74"/>
      <c r="J33" s="74"/>
      <c r="K33" s="75"/>
      <c r="L33" s="74"/>
      <c r="M33" s="75"/>
      <c r="N33" s="74"/>
      <c r="O33" s="75"/>
      <c r="P33" s="74"/>
      <c r="Q33" s="75"/>
      <c r="R33" s="76"/>
      <c r="S33" s="76"/>
      <c r="T33" s="76"/>
      <c r="U33" s="76"/>
      <c r="V33" s="76"/>
      <c r="W33" s="76"/>
      <c r="X33" s="76"/>
      <c r="Y33" s="76"/>
      <c r="Z33" s="77"/>
      <c r="AA33" s="77"/>
      <c r="AB33" s="78"/>
      <c r="AC33" s="73"/>
      <c r="AD33" s="73"/>
      <c r="AE33" s="79"/>
      <c r="AF33" s="76"/>
      <c r="AG33" s="76"/>
      <c r="AH33" s="78"/>
      <c r="AI33" s="73"/>
      <c r="AJ33" s="73"/>
    </row>
    <row r="34" spans="2:36" customFormat="1" ht="22.5" customHeight="1" x14ac:dyDescent="0.2">
      <c r="B34" s="85" t="s">
        <v>72</v>
      </c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7"/>
    </row>
    <row r="35" spans="2:36" customFormat="1" ht="14.1" customHeight="1" x14ac:dyDescent="0.2">
      <c r="B35" s="89" t="s">
        <v>89</v>
      </c>
      <c r="C35" s="89"/>
      <c r="D35" s="89"/>
      <c r="E35" s="50"/>
      <c r="F35" s="60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50"/>
      <c r="AC35" s="50"/>
      <c r="AD35" s="50"/>
      <c r="AE35" s="67"/>
      <c r="AF35" s="67"/>
      <c r="AG35" s="67"/>
      <c r="AH35" s="50"/>
      <c r="AI35" s="50"/>
      <c r="AJ35" s="50"/>
    </row>
    <row r="36" spans="2:36" customFormat="1" ht="14.1" customHeight="1" x14ac:dyDescent="0.2">
      <c r="B36" s="89" t="s">
        <v>90</v>
      </c>
      <c r="C36" s="89"/>
      <c r="D36" s="89"/>
      <c r="E36" s="50"/>
      <c r="F36" s="60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50"/>
      <c r="AC36" s="50"/>
      <c r="AD36" s="50"/>
      <c r="AE36" s="67"/>
      <c r="AF36" s="67"/>
      <c r="AG36" s="67"/>
      <c r="AH36" s="50"/>
      <c r="AI36" s="50"/>
      <c r="AJ36" s="50"/>
    </row>
    <row r="37" spans="2:36" customFormat="1" ht="24" customHeight="1" x14ac:dyDescent="0.2">
      <c r="B37" s="89" t="s">
        <v>91</v>
      </c>
      <c r="C37" s="90"/>
      <c r="D37" s="90"/>
      <c r="E37" s="51"/>
      <c r="F37" s="60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70"/>
      <c r="S37" s="70"/>
      <c r="T37" s="70"/>
      <c r="U37" s="70"/>
      <c r="V37" s="70"/>
      <c r="W37" s="67"/>
      <c r="X37" s="67"/>
      <c r="Y37" s="67"/>
      <c r="Z37" s="67"/>
      <c r="AA37" s="67"/>
      <c r="AB37" s="50"/>
      <c r="AC37" s="50"/>
      <c r="AD37" s="50"/>
      <c r="AE37" s="67"/>
      <c r="AF37" s="67"/>
      <c r="AG37" s="67"/>
      <c r="AH37" s="50"/>
      <c r="AI37" s="50"/>
      <c r="AJ37" s="50"/>
    </row>
    <row r="38" spans="2:36" customFormat="1" ht="21.75" customHeight="1" x14ac:dyDescent="0.2">
      <c r="B38" s="85" t="s">
        <v>73</v>
      </c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7"/>
    </row>
    <row r="39" spans="2:36" s="1" customFormat="1" ht="14.1" customHeight="1" x14ac:dyDescent="0.2">
      <c r="B39" s="94" t="s">
        <v>92</v>
      </c>
      <c r="C39" s="94"/>
      <c r="D39" s="94"/>
      <c r="E39" s="57"/>
      <c r="F39" s="59"/>
      <c r="G39" s="62"/>
      <c r="H39" s="62"/>
      <c r="I39" s="62"/>
      <c r="J39" s="62"/>
      <c r="K39" s="63"/>
      <c r="L39" s="62"/>
      <c r="M39" s="63"/>
      <c r="N39" s="62"/>
      <c r="O39" s="63"/>
      <c r="P39" s="62"/>
      <c r="Q39" s="63"/>
      <c r="R39" s="62"/>
      <c r="S39" s="62"/>
      <c r="T39" s="62"/>
      <c r="U39" s="62"/>
      <c r="V39" s="62"/>
      <c r="W39" s="62"/>
      <c r="X39" s="62"/>
      <c r="Y39" s="62"/>
      <c r="Z39" s="80"/>
      <c r="AA39" s="80"/>
      <c r="AB39" s="81"/>
      <c r="AC39" s="57"/>
      <c r="AD39" s="57"/>
      <c r="AE39" s="63"/>
      <c r="AF39" s="62"/>
      <c r="AG39" s="62"/>
      <c r="AH39" s="81"/>
      <c r="AI39" s="57"/>
      <c r="AJ39" s="57"/>
    </row>
    <row r="40" spans="2:36" customFormat="1" ht="21.75" customHeight="1" x14ac:dyDescent="0.2">
      <c r="B40" s="85" t="s">
        <v>74</v>
      </c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7"/>
    </row>
    <row r="41" spans="2:36" customFormat="1" ht="14.25" customHeight="1" x14ac:dyDescent="0.2">
      <c r="B41" s="89" t="s">
        <v>93</v>
      </c>
      <c r="C41" s="90"/>
      <c r="D41" s="90"/>
      <c r="E41" s="50"/>
      <c r="F41" s="60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0"/>
      <c r="AC41" s="50"/>
      <c r="AD41" s="50"/>
      <c r="AE41" s="52"/>
      <c r="AF41" s="52"/>
      <c r="AG41" s="52"/>
      <c r="AH41" s="50"/>
      <c r="AI41" s="50"/>
      <c r="AJ41" s="50"/>
    </row>
    <row r="42" spans="2:36" customFormat="1" ht="14.25" customHeight="1" x14ac:dyDescent="0.2">
      <c r="B42" s="89" t="s">
        <v>94</v>
      </c>
      <c r="C42" s="90"/>
      <c r="D42" s="90"/>
      <c r="E42" s="50"/>
      <c r="F42" s="60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0"/>
      <c r="AC42" s="50"/>
      <c r="AD42" s="50"/>
      <c r="AE42" s="52"/>
      <c r="AF42" s="52"/>
      <c r="AG42" s="52"/>
      <c r="AH42" s="50"/>
      <c r="AI42" s="50"/>
      <c r="AJ42" s="50"/>
    </row>
    <row r="43" spans="2:36" customFormat="1" ht="14.25" customHeight="1" x14ac:dyDescent="0.2">
      <c r="B43" s="89" t="s">
        <v>95</v>
      </c>
      <c r="C43" s="90"/>
      <c r="D43" s="90"/>
      <c r="E43" s="50"/>
      <c r="F43" s="60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0"/>
      <c r="AC43" s="50"/>
      <c r="AD43" s="50"/>
      <c r="AE43" s="52"/>
      <c r="AF43" s="52"/>
      <c r="AG43" s="52"/>
      <c r="AH43" s="50"/>
      <c r="AI43" s="50"/>
      <c r="AJ43" s="50"/>
    </row>
    <row r="44" spans="2:36" customFormat="1" ht="14.25" customHeight="1" x14ac:dyDescent="0.2">
      <c r="B44" s="89" t="s">
        <v>96</v>
      </c>
      <c r="C44" s="90"/>
      <c r="D44" s="90"/>
      <c r="E44" s="50"/>
      <c r="F44" s="60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0"/>
      <c r="AC44" s="50"/>
      <c r="AD44" s="50"/>
      <c r="AE44" s="52"/>
      <c r="AF44" s="52"/>
      <c r="AG44" s="52"/>
      <c r="AH44" s="50"/>
      <c r="AI44" s="50"/>
      <c r="AJ44" s="50"/>
    </row>
    <row r="45" spans="2:36" customFormat="1" ht="14.25" customHeight="1" x14ac:dyDescent="0.2">
      <c r="B45" s="89" t="s">
        <v>99</v>
      </c>
      <c r="C45" s="90"/>
      <c r="D45" s="90"/>
      <c r="E45" s="50"/>
      <c r="F45" s="60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0"/>
      <c r="AC45" s="50"/>
      <c r="AD45" s="50"/>
      <c r="AE45" s="52"/>
      <c r="AF45" s="52"/>
      <c r="AG45" s="52"/>
      <c r="AH45" s="50"/>
      <c r="AI45" s="50"/>
      <c r="AJ45" s="50"/>
    </row>
    <row r="46" spans="2:36" customFormat="1" ht="14.25" customHeight="1" x14ac:dyDescent="0.2">
      <c r="B46" s="89" t="s">
        <v>97</v>
      </c>
      <c r="C46" s="90"/>
      <c r="D46" s="90"/>
      <c r="E46" s="50"/>
      <c r="F46" s="60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0"/>
      <c r="AC46" s="50"/>
      <c r="AD46" s="50"/>
      <c r="AE46" s="52"/>
      <c r="AF46" s="52"/>
      <c r="AG46" s="52"/>
      <c r="AH46" s="50"/>
      <c r="AI46" s="50"/>
      <c r="AJ46" s="50"/>
    </row>
    <row r="47" spans="2:36" customFormat="1" ht="14.25" customHeight="1" x14ac:dyDescent="0.2">
      <c r="B47" s="89" t="s">
        <v>98</v>
      </c>
      <c r="C47" s="90"/>
      <c r="D47" s="90"/>
      <c r="E47" s="50"/>
      <c r="F47" s="60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0"/>
      <c r="AC47" s="50"/>
      <c r="AD47" s="50"/>
      <c r="AE47" s="52"/>
      <c r="AF47" s="52"/>
      <c r="AG47" s="52"/>
      <c r="AH47" s="50"/>
      <c r="AI47" s="50"/>
      <c r="AJ47" s="50"/>
    </row>
    <row r="48" spans="2:36" customFormat="1" ht="14.25" customHeight="1" x14ac:dyDescent="0.2">
      <c r="B48" s="89" t="s">
        <v>100</v>
      </c>
      <c r="C48" s="90"/>
      <c r="D48" s="90"/>
      <c r="E48" s="50"/>
      <c r="F48" s="60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0"/>
      <c r="AC48" s="50"/>
      <c r="AD48" s="50"/>
      <c r="AE48" s="52"/>
      <c r="AF48" s="52"/>
      <c r="AG48" s="52"/>
      <c r="AH48" s="50"/>
      <c r="AI48" s="50"/>
      <c r="AJ48" s="50"/>
    </row>
    <row r="49" spans="2:36" customFormat="1" ht="13.5" customHeight="1" x14ac:dyDescent="0.2">
      <c r="B49" s="82" t="s">
        <v>101</v>
      </c>
      <c r="C49" s="83"/>
      <c r="D49" s="84"/>
      <c r="E49" s="50"/>
      <c r="F49" s="60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0"/>
      <c r="AC49" s="50"/>
      <c r="AD49" s="50"/>
      <c r="AE49" s="52"/>
      <c r="AF49" s="52"/>
      <c r="AG49" s="52"/>
      <c r="AH49" s="50"/>
      <c r="AI49" s="50"/>
      <c r="AJ49" s="50"/>
    </row>
    <row r="50" spans="2:36" customFormat="1" ht="21.75" customHeight="1" x14ac:dyDescent="0.2">
      <c r="B50" s="85" t="s">
        <v>75</v>
      </c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7"/>
    </row>
    <row r="51" spans="2:36" customFormat="1" ht="12.75" customHeight="1" x14ac:dyDescent="0.2">
      <c r="B51" s="88" t="s">
        <v>102</v>
      </c>
      <c r="C51" s="88"/>
      <c r="D51" s="88"/>
      <c r="E51" s="50"/>
      <c r="F51" s="61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3"/>
      <c r="AC51" s="73"/>
      <c r="AD51" s="73"/>
      <c r="AE51" s="74"/>
      <c r="AF51" s="74"/>
      <c r="AG51" s="74"/>
      <c r="AH51" s="73"/>
      <c r="AI51" s="73"/>
      <c r="AJ51" s="73"/>
    </row>
    <row r="52" spans="2:36" customFormat="1" ht="12.75" customHeight="1" x14ac:dyDescent="0.2">
      <c r="B52" s="88" t="s">
        <v>103</v>
      </c>
      <c r="C52" s="88"/>
      <c r="D52" s="88"/>
      <c r="E52" s="50"/>
      <c r="F52" s="61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3"/>
      <c r="AC52" s="73"/>
      <c r="AD52" s="73"/>
      <c r="AE52" s="74"/>
      <c r="AF52" s="74"/>
      <c r="AG52" s="74"/>
      <c r="AH52" s="73"/>
      <c r="AI52" s="73"/>
      <c r="AJ52" s="73"/>
    </row>
    <row r="53" spans="2:36" customFormat="1" ht="12.75" customHeight="1" x14ac:dyDescent="0.2">
      <c r="B53" s="88" t="s">
        <v>104</v>
      </c>
      <c r="C53" s="88"/>
      <c r="D53" s="88"/>
      <c r="E53" s="50"/>
      <c r="F53" s="61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3"/>
      <c r="AC53" s="73"/>
      <c r="AD53" s="73"/>
      <c r="AE53" s="74"/>
      <c r="AF53" s="74"/>
      <c r="AG53" s="74"/>
      <c r="AH53" s="73"/>
      <c r="AI53" s="73"/>
      <c r="AJ53" s="73"/>
    </row>
    <row r="54" spans="2:36" customFormat="1" ht="13.5" customHeight="1" x14ac:dyDescent="0.2">
      <c r="B54" s="88" t="s">
        <v>105</v>
      </c>
      <c r="C54" s="88"/>
      <c r="D54" s="88"/>
      <c r="E54" s="50"/>
      <c r="F54" s="61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3"/>
      <c r="AC54" s="73"/>
      <c r="AD54" s="73"/>
      <c r="AE54" s="74"/>
      <c r="AF54" s="74"/>
      <c r="AG54" s="74"/>
      <c r="AH54" s="73"/>
      <c r="AI54" s="73"/>
      <c r="AJ54" s="73"/>
    </row>
    <row r="55" spans="2:36" customFormat="1" ht="21.75" customHeight="1" x14ac:dyDescent="0.2">
      <c r="B55" s="85" t="s">
        <v>109</v>
      </c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7"/>
    </row>
    <row r="56" spans="2:36" customFormat="1" ht="12.75" customHeight="1" x14ac:dyDescent="0.2">
      <c r="B56" s="82" t="s">
        <v>110</v>
      </c>
      <c r="C56" s="83"/>
      <c r="D56" s="84"/>
      <c r="E56" s="50"/>
      <c r="F56" s="60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0"/>
      <c r="AC56" s="50"/>
      <c r="AD56" s="50"/>
      <c r="AE56" s="67"/>
      <c r="AF56" s="67"/>
      <c r="AG56" s="67"/>
      <c r="AH56" s="50"/>
      <c r="AI56" s="50"/>
      <c r="AJ56" s="50"/>
    </row>
    <row r="57" spans="2:36" customFormat="1" ht="12.75" customHeight="1" x14ac:dyDescent="0.2">
      <c r="B57" s="82" t="s">
        <v>111</v>
      </c>
      <c r="C57" s="83"/>
      <c r="D57" s="84"/>
      <c r="E57" s="50"/>
      <c r="F57" s="60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0"/>
      <c r="AC57" s="50"/>
      <c r="AD57" s="50"/>
      <c r="AE57" s="67"/>
      <c r="AF57" s="67"/>
      <c r="AG57" s="67"/>
      <c r="AH57" s="50"/>
      <c r="AI57" s="50"/>
      <c r="AJ57" s="50"/>
    </row>
    <row r="58" spans="2:36" customFormat="1" ht="12.75" customHeight="1" x14ac:dyDescent="0.2">
      <c r="B58" s="82" t="s">
        <v>112</v>
      </c>
      <c r="C58" s="83"/>
      <c r="D58" s="84"/>
      <c r="E58" s="50"/>
      <c r="F58" s="60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0"/>
      <c r="AC58" s="50"/>
      <c r="AD58" s="50"/>
      <c r="AE58" s="67"/>
      <c r="AF58" s="67"/>
      <c r="AG58" s="67"/>
      <c r="AH58" s="50"/>
      <c r="AI58" s="50"/>
      <c r="AJ58" s="50"/>
    </row>
    <row r="59" spans="2:36" customFormat="1" ht="12.75" customHeight="1" x14ac:dyDescent="0.2">
      <c r="B59" s="82" t="s">
        <v>113</v>
      </c>
      <c r="C59" s="83"/>
      <c r="D59" s="84"/>
      <c r="E59" s="50"/>
      <c r="F59" s="60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0"/>
      <c r="AC59" s="50"/>
      <c r="AD59" s="50"/>
      <c r="AE59" s="67"/>
      <c r="AF59" s="67"/>
      <c r="AG59" s="67"/>
      <c r="AH59" s="50"/>
      <c r="AI59" s="50"/>
      <c r="AJ59" s="50"/>
    </row>
    <row r="60" spans="2:36" customFormat="1" ht="25.5" customHeight="1" x14ac:dyDescent="0.2">
      <c r="B60" s="82" t="s">
        <v>114</v>
      </c>
      <c r="C60" s="83"/>
      <c r="D60" s="84"/>
      <c r="E60" s="50"/>
      <c r="F60" s="60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0"/>
      <c r="AC60" s="50"/>
      <c r="AD60" s="50"/>
      <c r="AE60" s="67"/>
      <c r="AF60" s="67"/>
      <c r="AG60" s="67"/>
      <c r="AH60" s="50"/>
      <c r="AI60" s="50"/>
      <c r="AJ60" s="50"/>
    </row>
    <row r="61" spans="2:36" customFormat="1" ht="12.75" customHeight="1" x14ac:dyDescent="0.2">
      <c r="B61" s="82" t="s">
        <v>115</v>
      </c>
      <c r="C61" s="83"/>
      <c r="D61" s="84"/>
      <c r="E61" s="50"/>
      <c r="F61" s="60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0"/>
      <c r="AC61" s="50"/>
      <c r="AD61" s="50"/>
      <c r="AE61" s="67"/>
      <c r="AF61" s="67"/>
      <c r="AG61" s="67"/>
      <c r="AH61" s="50"/>
      <c r="AI61" s="50"/>
      <c r="AJ61" s="50"/>
    </row>
    <row r="62" spans="2:36" customFormat="1" ht="12.75" customHeight="1" x14ac:dyDescent="0.2">
      <c r="B62" s="82" t="s">
        <v>116</v>
      </c>
      <c r="C62" s="83"/>
      <c r="D62" s="84"/>
      <c r="E62" s="50"/>
      <c r="F62" s="60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0"/>
      <c r="AC62" s="50"/>
      <c r="AD62" s="50"/>
      <c r="AE62" s="67"/>
      <c r="AF62" s="67"/>
      <c r="AG62" s="67"/>
      <c r="AH62" s="50"/>
      <c r="AI62" s="50"/>
      <c r="AJ62" s="50"/>
    </row>
    <row r="63" spans="2:36" customFormat="1" ht="12.75" customHeight="1" x14ac:dyDescent="0.2">
      <c r="B63" s="82" t="s">
        <v>117</v>
      </c>
      <c r="C63" s="83"/>
      <c r="D63" s="84"/>
      <c r="E63" s="50"/>
      <c r="F63" s="60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0"/>
      <c r="AC63" s="50"/>
      <c r="AD63" s="50"/>
      <c r="AE63" s="67"/>
      <c r="AF63" s="67"/>
      <c r="AG63" s="67"/>
      <c r="AH63" s="50"/>
      <c r="AI63" s="50"/>
      <c r="AJ63" s="50"/>
    </row>
    <row r="64" spans="2:36" customFormat="1" ht="12.75" customHeight="1" x14ac:dyDescent="0.2">
      <c r="B64" s="82" t="s">
        <v>118</v>
      </c>
      <c r="C64" s="83"/>
      <c r="D64" s="84"/>
      <c r="E64" s="50"/>
      <c r="F64" s="60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0"/>
      <c r="AC64" s="50"/>
      <c r="AD64" s="50"/>
      <c r="AE64" s="67"/>
      <c r="AF64" s="67"/>
      <c r="AG64" s="67"/>
      <c r="AH64" s="50"/>
      <c r="AI64" s="50"/>
      <c r="AJ64" s="50"/>
    </row>
    <row r="65" spans="2:36" customFormat="1" ht="12.75" customHeight="1" x14ac:dyDescent="0.2">
      <c r="B65" s="82" t="s">
        <v>119</v>
      </c>
      <c r="C65" s="83"/>
      <c r="D65" s="84"/>
      <c r="E65" s="50"/>
      <c r="F65" s="60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0"/>
      <c r="AC65" s="50"/>
      <c r="AD65" s="50"/>
      <c r="AE65" s="67"/>
      <c r="AF65" s="67"/>
      <c r="AG65" s="67"/>
      <c r="AH65" s="50"/>
      <c r="AI65" s="50"/>
      <c r="AJ65" s="50"/>
    </row>
    <row r="66" spans="2:36" customFormat="1" ht="12.75" customHeight="1" x14ac:dyDescent="0.2">
      <c r="B66" s="82" t="s">
        <v>120</v>
      </c>
      <c r="C66" s="83"/>
      <c r="D66" s="84"/>
      <c r="E66" s="50"/>
      <c r="F66" s="60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0"/>
      <c r="AC66" s="50"/>
      <c r="AD66" s="50"/>
      <c r="AE66" s="67"/>
      <c r="AF66" s="67"/>
      <c r="AG66" s="67"/>
      <c r="AH66" s="50"/>
      <c r="AI66" s="50"/>
      <c r="AJ66" s="50"/>
    </row>
    <row r="67" spans="2:36" customFormat="1" ht="12.75" customHeight="1" x14ac:dyDescent="0.2">
      <c r="B67" s="82" t="s">
        <v>121</v>
      </c>
      <c r="C67" s="83"/>
      <c r="D67" s="84"/>
      <c r="E67" s="50"/>
      <c r="F67" s="60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0"/>
      <c r="AC67" s="50"/>
      <c r="AD67" s="50"/>
      <c r="AE67" s="67"/>
      <c r="AF67" s="67"/>
      <c r="AG67" s="67"/>
      <c r="AH67" s="50"/>
      <c r="AI67" s="50"/>
      <c r="AJ67" s="50"/>
    </row>
    <row r="68" spans="2:36" customFormat="1" x14ac:dyDescent="0.2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4"/>
      <c r="R68" s="4"/>
      <c r="S68" s="4"/>
      <c r="T68" s="4"/>
      <c r="U68" s="4"/>
      <c r="V68" s="4"/>
      <c r="W68" s="4"/>
      <c r="X68" s="2"/>
      <c r="Y68" s="2"/>
      <c r="Z68" s="2"/>
      <c r="AA68" s="2"/>
      <c r="AB68" s="2"/>
      <c r="AC68" s="2"/>
      <c r="AE68" s="2"/>
      <c r="AF68" s="2"/>
      <c r="AH68" s="2"/>
      <c r="AI68" s="2"/>
    </row>
    <row r="69" spans="2:36" customFormat="1" x14ac:dyDescent="0.2">
      <c r="B69" t="s">
        <v>59</v>
      </c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E69" s="2"/>
      <c r="AF69" s="2"/>
      <c r="AH69" s="2"/>
      <c r="AI69" s="2"/>
    </row>
    <row r="70" spans="2:36" customFormat="1" x14ac:dyDescent="0.2">
      <c r="B70" s="112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4"/>
    </row>
    <row r="71" spans="2:36" customFormat="1" x14ac:dyDescent="0.2">
      <c r="B71" s="115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7"/>
    </row>
    <row r="72" spans="2:36" customFormat="1" x14ac:dyDescent="0.2">
      <c r="B72" s="115"/>
      <c r="C72" s="116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7"/>
    </row>
    <row r="73" spans="2:36" customFormat="1" x14ac:dyDescent="0.2">
      <c r="B73" s="115"/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7"/>
    </row>
    <row r="74" spans="2:36" customFormat="1" x14ac:dyDescent="0.2">
      <c r="B74" s="115"/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7"/>
    </row>
    <row r="75" spans="2:36" customFormat="1" x14ac:dyDescent="0.2">
      <c r="B75" s="115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7"/>
    </row>
    <row r="76" spans="2:36" customFormat="1" x14ac:dyDescent="0.2">
      <c r="B76" s="115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6"/>
      <c r="AH76" s="116"/>
      <c r="AI76" s="116"/>
      <c r="AJ76" s="117"/>
    </row>
    <row r="77" spans="2:36" customFormat="1" x14ac:dyDescent="0.2">
      <c r="B77" s="115"/>
      <c r="C77" s="116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16"/>
      <c r="AD77" s="116"/>
      <c r="AE77" s="116"/>
      <c r="AF77" s="116"/>
      <c r="AG77" s="116"/>
      <c r="AH77" s="116"/>
      <c r="AI77" s="116"/>
      <c r="AJ77" s="117"/>
    </row>
    <row r="78" spans="2:36" customFormat="1" x14ac:dyDescent="0.2">
      <c r="B78" s="115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7"/>
    </row>
    <row r="79" spans="2:36" customFormat="1" x14ac:dyDescent="0.2">
      <c r="B79" s="118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  <c r="AA79" s="119"/>
      <c r="AB79" s="119"/>
      <c r="AC79" s="119"/>
      <c r="AD79" s="119"/>
      <c r="AE79" s="119"/>
      <c r="AF79" s="119"/>
      <c r="AG79" s="119"/>
      <c r="AH79" s="119"/>
      <c r="AI79" s="119"/>
      <c r="AJ79" s="120"/>
    </row>
    <row r="80" spans="2:36" customFormat="1" x14ac:dyDescent="0.2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E80" s="2"/>
      <c r="AF80" s="2"/>
      <c r="AH80" s="2"/>
      <c r="AI80" s="2"/>
    </row>
    <row r="81" spans="17:35" customFormat="1" x14ac:dyDescent="0.2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E81" s="2"/>
      <c r="AF81" s="2"/>
      <c r="AH81" s="2"/>
      <c r="AI81" s="2"/>
    </row>
  </sheetData>
  <mergeCells count="99">
    <mergeCell ref="B70:AJ79"/>
    <mergeCell ref="B56:D56"/>
    <mergeCell ref="B57:D57"/>
    <mergeCell ref="B67:D67"/>
    <mergeCell ref="B3:C3"/>
    <mergeCell ref="L3:L14"/>
    <mergeCell ref="M3:M14"/>
    <mergeCell ref="H3:H14"/>
    <mergeCell ref="I3:I14"/>
    <mergeCell ref="B4:C11"/>
    <mergeCell ref="B12:C12"/>
    <mergeCell ref="B19:AJ19"/>
    <mergeCell ref="AF4:AF14"/>
    <mergeCell ref="AG4:AG14"/>
    <mergeCell ref="N3:N14"/>
    <mergeCell ref="AJ15:AJ16"/>
    <mergeCell ref="AJ4:AJ14"/>
    <mergeCell ref="AH3:AJ3"/>
    <mergeCell ref="AE15:AE16"/>
    <mergeCell ref="AF15:AF16"/>
    <mergeCell ref="AH15:AH16"/>
    <mergeCell ref="AI15:AI16"/>
    <mergeCell ref="O3:O14"/>
    <mergeCell ref="AA3:AA14"/>
    <mergeCell ref="Z3:Z14"/>
    <mergeCell ref="AH4:AH14"/>
    <mergeCell ref="AI4:AI14"/>
    <mergeCell ref="AE4:AE14"/>
    <mergeCell ref="V3:V14"/>
    <mergeCell ref="U3:U14"/>
    <mergeCell ref="T3:T14"/>
    <mergeCell ref="AE3:AG3"/>
    <mergeCell ref="AB3:AD3"/>
    <mergeCell ref="AB4:AB14"/>
    <mergeCell ref="AC4:AC14"/>
    <mergeCell ref="B2:C2"/>
    <mergeCell ref="G3:G14"/>
    <mergeCell ref="E7:E16"/>
    <mergeCell ref="F7:F16"/>
    <mergeCell ref="E2:F6"/>
    <mergeCell ref="W3:W14"/>
    <mergeCell ref="K3:K14"/>
    <mergeCell ref="J3:J14"/>
    <mergeCell ref="AD4:AD14"/>
    <mergeCell ref="P3:P14"/>
    <mergeCell ref="Q3:Q14"/>
    <mergeCell ref="R3:R14"/>
    <mergeCell ref="S3:S14"/>
    <mergeCell ref="B45:D45"/>
    <mergeCell ref="B40:AJ40"/>
    <mergeCell ref="AB15:AB16"/>
    <mergeCell ref="AC15:AC16"/>
    <mergeCell ref="AD15:AD16"/>
    <mergeCell ref="B20:D20"/>
    <mergeCell ref="B41:D41"/>
    <mergeCell ref="B24:D24"/>
    <mergeCell ref="B25:D25"/>
    <mergeCell ref="B21:D21"/>
    <mergeCell ref="B22:D22"/>
    <mergeCell ref="B37:D37"/>
    <mergeCell ref="B33:D33"/>
    <mergeCell ref="B23:AJ23"/>
    <mergeCell ref="B34:AJ34"/>
    <mergeCell ref="AG15:AG16"/>
    <mergeCell ref="B26:D26"/>
    <mergeCell ref="B27:D27"/>
    <mergeCell ref="B28:D28"/>
    <mergeCell ref="B29:D29"/>
    <mergeCell ref="B30:D30"/>
    <mergeCell ref="B42:D42"/>
    <mergeCell ref="B48:D48"/>
    <mergeCell ref="B49:D49"/>
    <mergeCell ref="B50:AJ50"/>
    <mergeCell ref="Y3:Y14"/>
    <mergeCell ref="X3:X14"/>
    <mergeCell ref="B39:D39"/>
    <mergeCell ref="B38:AJ38"/>
    <mergeCell ref="B31:D31"/>
    <mergeCell ref="B32:D32"/>
    <mergeCell ref="B35:D35"/>
    <mergeCell ref="B36:D36"/>
    <mergeCell ref="B43:D43"/>
    <mergeCell ref="B44:D44"/>
    <mergeCell ref="B46:D46"/>
    <mergeCell ref="B47:D47"/>
    <mergeCell ref="B58:D58"/>
    <mergeCell ref="B66:D66"/>
    <mergeCell ref="B55:AJ55"/>
    <mergeCell ref="B53:D53"/>
    <mergeCell ref="B51:D51"/>
    <mergeCell ref="B52:D52"/>
    <mergeCell ref="B54:D54"/>
    <mergeCell ref="B59:D59"/>
    <mergeCell ref="B60:D60"/>
    <mergeCell ref="B61:D61"/>
    <mergeCell ref="B62:D62"/>
    <mergeCell ref="B63:D63"/>
    <mergeCell ref="B64:D64"/>
    <mergeCell ref="B65:D65"/>
  </mergeCells>
  <dataValidations disablePrompts="1" count="2">
    <dataValidation type="list" allowBlank="1" showInputMessage="1" showErrorMessage="1" sqref="AB3:AJ3">
      <formula1>schooljaarBGV</formula1>
    </dataValidation>
    <dataValidation type="list" allowBlank="1" showInputMessage="1" showErrorMessage="1" sqref="AB4:AJ14">
      <formula1>invullingBGV</formula1>
    </dataValidation>
  </dataValidations>
  <pageMargins left="0.25" right="0.25" top="0.75" bottom="0.75" header="0.3" footer="0.3"/>
  <pageSetup paperSize="9" orientation="landscape" r:id="rId1"/>
  <headerFooter scaleWithDoc="0" alignWithMargins="0"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:J131"/>
  <sheetViews>
    <sheetView showGridLines="0" showWhiteSpace="0" view="pageLayout" zoomScaleNormal="100" workbookViewId="0">
      <selection activeCell="H3" sqref="H3:I3"/>
    </sheetView>
  </sheetViews>
  <sheetFormatPr defaultColWidth="9" defaultRowHeight="12.75" x14ac:dyDescent="0.2"/>
  <cols>
    <col min="1" max="1" width="9.42578125" customWidth="1"/>
    <col min="2" max="2" width="14.85546875" customWidth="1"/>
    <col min="3" max="3" width="9.42578125" customWidth="1"/>
    <col min="4" max="4" width="6" customWidth="1"/>
    <col min="5" max="5" width="9.7109375" customWidth="1"/>
    <col min="6" max="6" width="6.28515625" customWidth="1"/>
    <col min="7" max="7" width="14.85546875" customWidth="1"/>
    <col min="8" max="8" width="9.42578125" customWidth="1"/>
    <col min="9" max="9" width="8.5703125" customWidth="1"/>
    <col min="10" max="10" width="4" customWidth="1"/>
  </cols>
  <sheetData>
    <row r="1" spans="1:10" ht="21" x14ac:dyDescent="0.35">
      <c r="A1" s="151" t="s">
        <v>122</v>
      </c>
      <c r="B1" s="151"/>
      <c r="C1" s="151"/>
      <c r="D1" s="151"/>
      <c r="E1" s="151"/>
      <c r="F1" s="151"/>
      <c r="G1" s="151"/>
      <c r="H1" s="151"/>
      <c r="I1" s="151"/>
      <c r="J1" s="151"/>
    </row>
    <row r="2" spans="1:10" ht="13.5" thickBot="1" x14ac:dyDescent="0.25"/>
    <row r="3" spans="1:10" ht="16.5" thickTop="1" thickBot="1" x14ac:dyDescent="0.3">
      <c r="A3" s="134" t="s">
        <v>6</v>
      </c>
      <c r="B3" s="134"/>
      <c r="C3" s="135" t="str">
        <f>IF(naamleerlingBGV="","",naamleerlingBGV)</f>
        <v/>
      </c>
      <c r="D3" s="136"/>
      <c r="E3" s="136"/>
      <c r="F3" s="137"/>
      <c r="G3" s="18" t="s">
        <v>11</v>
      </c>
      <c r="H3" s="138" t="s">
        <v>42</v>
      </c>
      <c r="I3" s="138"/>
    </row>
    <row r="4" spans="1:10" ht="5.85" customHeight="1" thickTop="1" x14ac:dyDescent="0.2">
      <c r="A4" s="40"/>
      <c r="B4" s="40"/>
      <c r="C4" s="44"/>
      <c r="D4" s="44"/>
      <c r="E4" s="44"/>
      <c r="F4" s="44"/>
      <c r="G4" s="18"/>
    </row>
    <row r="5" spans="1:10" ht="16.350000000000001" customHeight="1" x14ac:dyDescent="0.2">
      <c r="A5" s="147" t="s">
        <v>8</v>
      </c>
      <c r="B5" s="134"/>
      <c r="C5" s="148" t="str">
        <f>IF(instapdatumBGV="","",instapdatumBGV)</f>
        <v/>
      </c>
      <c r="D5" s="149"/>
      <c r="E5" s="149"/>
      <c r="F5" s="150"/>
      <c r="G5" s="18"/>
    </row>
    <row r="6" spans="1:10" ht="5.85" customHeight="1" thickBot="1" x14ac:dyDescent="0.25">
      <c r="A6" s="42"/>
      <c r="B6" s="40"/>
      <c r="C6" s="43"/>
      <c r="D6" s="43"/>
      <c r="E6" s="43"/>
      <c r="F6" s="43"/>
      <c r="G6" s="18"/>
    </row>
    <row r="7" spans="1:10" ht="16.5" thickTop="1" thickBot="1" x14ac:dyDescent="0.3">
      <c r="A7" s="134" t="s">
        <v>7</v>
      </c>
      <c r="B7" s="134"/>
      <c r="C7" s="135" t="str">
        <f>IF(naamleerkrachtBGV="","",naamleerkrachtBGV)</f>
        <v/>
      </c>
      <c r="D7" s="136"/>
      <c r="E7" s="136"/>
      <c r="F7" s="137"/>
      <c r="G7" s="18" t="s">
        <v>12</v>
      </c>
      <c r="H7" s="138"/>
      <c r="I7" s="138"/>
    </row>
    <row r="8" spans="1:10" ht="5.85" customHeight="1" thickTop="1" x14ac:dyDescent="0.25">
      <c r="A8" s="19"/>
      <c r="B8" s="19"/>
      <c r="C8" s="22"/>
      <c r="D8" s="19"/>
      <c r="E8" s="19"/>
      <c r="F8" s="22"/>
      <c r="G8" s="19"/>
      <c r="H8" s="19"/>
      <c r="I8" s="19"/>
    </row>
    <row r="9" spans="1:10" x14ac:dyDescent="0.2">
      <c r="A9" s="152" t="s">
        <v>14</v>
      </c>
      <c r="B9" s="152"/>
      <c r="C9" s="152"/>
      <c r="D9" s="152"/>
      <c r="E9" s="152"/>
    </row>
    <row r="10" spans="1:10" x14ac:dyDescent="0.2">
      <c r="A10" s="153" t="s">
        <v>64</v>
      </c>
      <c r="B10" s="154"/>
      <c r="C10" s="154"/>
      <c r="D10" s="154"/>
      <c r="E10" s="154"/>
      <c r="F10" s="154"/>
      <c r="G10" s="154"/>
      <c r="H10" s="154"/>
      <c r="I10" s="154"/>
      <c r="J10" s="155"/>
    </row>
    <row r="11" spans="1:10" x14ac:dyDescent="0.2">
      <c r="A11" s="156"/>
      <c r="B11" s="157"/>
      <c r="C11" s="157"/>
      <c r="D11" s="157"/>
      <c r="E11" s="157"/>
      <c r="F11" s="157"/>
      <c r="G11" s="157"/>
      <c r="H11" s="157"/>
      <c r="I11" s="157"/>
      <c r="J11" s="158"/>
    </row>
    <row r="12" spans="1:10" x14ac:dyDescent="0.2">
      <c r="A12" s="156"/>
      <c r="B12" s="157"/>
      <c r="C12" s="157"/>
      <c r="D12" s="157"/>
      <c r="E12" s="157"/>
      <c r="F12" s="157"/>
      <c r="G12" s="157"/>
      <c r="H12" s="157"/>
      <c r="I12" s="157"/>
      <c r="J12" s="158"/>
    </row>
    <row r="13" spans="1:10" x14ac:dyDescent="0.2">
      <c r="A13" s="156"/>
      <c r="B13" s="157"/>
      <c r="C13" s="157"/>
      <c r="D13" s="157"/>
      <c r="E13" s="157"/>
      <c r="F13" s="157"/>
      <c r="G13" s="157"/>
      <c r="H13" s="157"/>
      <c r="I13" s="157"/>
      <c r="J13" s="158"/>
    </row>
    <row r="14" spans="1:10" x14ac:dyDescent="0.2">
      <c r="A14" s="156"/>
      <c r="B14" s="157"/>
      <c r="C14" s="157"/>
      <c r="D14" s="157"/>
      <c r="E14" s="157"/>
      <c r="F14" s="157"/>
      <c r="G14" s="157"/>
      <c r="H14" s="157"/>
      <c r="I14" s="157"/>
      <c r="J14" s="158"/>
    </row>
    <row r="15" spans="1:10" x14ac:dyDescent="0.2">
      <c r="A15" s="156"/>
      <c r="B15" s="157"/>
      <c r="C15" s="157"/>
      <c r="D15" s="157"/>
      <c r="E15" s="157"/>
      <c r="F15" s="157"/>
      <c r="G15" s="157"/>
      <c r="H15" s="157"/>
      <c r="I15" s="157"/>
      <c r="J15" s="158"/>
    </row>
    <row r="16" spans="1:10" x14ac:dyDescent="0.2">
      <c r="A16" s="156"/>
      <c r="B16" s="157"/>
      <c r="C16" s="157"/>
      <c r="D16" s="157"/>
      <c r="E16" s="157"/>
      <c r="F16" s="157"/>
      <c r="G16" s="157"/>
      <c r="H16" s="157"/>
      <c r="I16" s="157"/>
      <c r="J16" s="158"/>
    </row>
    <row r="17" spans="1:10" x14ac:dyDescent="0.2">
      <c r="A17" s="156"/>
      <c r="B17" s="157"/>
      <c r="C17" s="157"/>
      <c r="D17" s="157"/>
      <c r="E17" s="157"/>
      <c r="F17" s="157"/>
      <c r="G17" s="157"/>
      <c r="H17" s="157"/>
      <c r="I17" s="157"/>
      <c r="J17" s="158"/>
    </row>
    <row r="18" spans="1:10" x14ac:dyDescent="0.2">
      <c r="A18" s="156"/>
      <c r="B18" s="157"/>
      <c r="C18" s="157"/>
      <c r="D18" s="157"/>
      <c r="E18" s="157"/>
      <c r="F18" s="157"/>
      <c r="G18" s="157"/>
      <c r="H18" s="157"/>
      <c r="I18" s="157"/>
      <c r="J18" s="158"/>
    </row>
    <row r="19" spans="1:10" x14ac:dyDescent="0.2">
      <c r="A19" s="156"/>
      <c r="B19" s="157"/>
      <c r="C19" s="157"/>
      <c r="D19" s="157"/>
      <c r="E19" s="157"/>
      <c r="F19" s="157"/>
      <c r="G19" s="157"/>
      <c r="H19" s="157"/>
      <c r="I19" s="157"/>
      <c r="J19" s="158"/>
    </row>
    <row r="20" spans="1:10" x14ac:dyDescent="0.2">
      <c r="A20" s="156"/>
      <c r="B20" s="157"/>
      <c r="C20" s="157"/>
      <c r="D20" s="157"/>
      <c r="E20" s="157"/>
      <c r="F20" s="157"/>
      <c r="G20" s="157"/>
      <c r="H20" s="157"/>
      <c r="I20" s="157"/>
      <c r="J20" s="158"/>
    </row>
    <row r="21" spans="1:10" x14ac:dyDescent="0.2">
      <c r="A21" s="156"/>
      <c r="B21" s="157"/>
      <c r="C21" s="157"/>
      <c r="D21" s="157"/>
      <c r="E21" s="157"/>
      <c r="F21" s="157"/>
      <c r="G21" s="157"/>
      <c r="H21" s="157"/>
      <c r="I21" s="157"/>
      <c r="J21" s="158"/>
    </row>
    <row r="22" spans="1:10" x14ac:dyDescent="0.2">
      <c r="A22" s="156"/>
      <c r="B22" s="157"/>
      <c r="C22" s="157"/>
      <c r="D22" s="157"/>
      <c r="E22" s="157"/>
      <c r="F22" s="157"/>
      <c r="G22" s="157"/>
      <c r="H22" s="157"/>
      <c r="I22" s="157"/>
      <c r="J22" s="158"/>
    </row>
    <row r="23" spans="1:10" x14ac:dyDescent="0.2">
      <c r="A23" s="156"/>
      <c r="B23" s="157"/>
      <c r="C23" s="157"/>
      <c r="D23" s="157"/>
      <c r="E23" s="157"/>
      <c r="F23" s="157"/>
      <c r="G23" s="157"/>
      <c r="H23" s="157"/>
      <c r="I23" s="157"/>
      <c r="J23" s="158"/>
    </row>
    <row r="24" spans="1:10" x14ac:dyDescent="0.2">
      <c r="A24" s="156"/>
      <c r="B24" s="157"/>
      <c r="C24" s="157"/>
      <c r="D24" s="157"/>
      <c r="E24" s="157"/>
      <c r="F24" s="157"/>
      <c r="G24" s="157"/>
      <c r="H24" s="157"/>
      <c r="I24" s="157"/>
      <c r="J24" s="158"/>
    </row>
    <row r="25" spans="1:10" x14ac:dyDescent="0.2">
      <c r="A25" s="156"/>
      <c r="B25" s="157"/>
      <c r="C25" s="157"/>
      <c r="D25" s="157"/>
      <c r="E25" s="157"/>
      <c r="F25" s="157"/>
      <c r="G25" s="157"/>
      <c r="H25" s="157"/>
      <c r="I25" s="157"/>
      <c r="J25" s="158"/>
    </row>
    <row r="26" spans="1:10" x14ac:dyDescent="0.2">
      <c r="A26" s="159"/>
      <c r="B26" s="160"/>
      <c r="C26" s="160"/>
      <c r="D26" s="160"/>
      <c r="E26" s="160"/>
      <c r="F26" s="160"/>
      <c r="G26" s="160"/>
      <c r="H26" s="160"/>
      <c r="I26" s="160"/>
      <c r="J26" s="161"/>
    </row>
    <row r="27" spans="1:10" x14ac:dyDescent="0.2">
      <c r="A27" s="23"/>
      <c r="B27" s="23"/>
      <c r="C27" s="23"/>
      <c r="D27" s="23"/>
      <c r="E27" s="23"/>
      <c r="F27" s="23"/>
      <c r="G27" s="23"/>
      <c r="H27" s="23"/>
      <c r="I27" s="23"/>
    </row>
    <row r="28" spans="1:10" x14ac:dyDescent="0.2">
      <c r="A28" s="23"/>
      <c r="B28" s="23"/>
      <c r="C28" s="23"/>
      <c r="D28" s="23"/>
      <c r="E28" s="23"/>
      <c r="F28" s="23"/>
      <c r="G28" s="23"/>
      <c r="H28" s="23"/>
      <c r="I28" s="23"/>
    </row>
    <row r="29" spans="1:10" x14ac:dyDescent="0.2">
      <c r="A29" s="23"/>
      <c r="B29" s="23"/>
      <c r="C29" s="23"/>
      <c r="D29" s="23"/>
      <c r="E29" s="23"/>
      <c r="F29" s="23"/>
      <c r="G29" s="23"/>
      <c r="H29" s="23"/>
      <c r="I29" s="23"/>
    </row>
    <row r="30" spans="1:10" x14ac:dyDescent="0.2">
      <c r="A30" s="23"/>
      <c r="B30" s="23"/>
      <c r="C30" s="23"/>
      <c r="D30" s="23"/>
      <c r="E30" s="23"/>
      <c r="F30" s="23"/>
      <c r="G30" s="23"/>
      <c r="H30" s="23"/>
      <c r="I30" s="23"/>
    </row>
    <row r="31" spans="1:10" x14ac:dyDescent="0.2">
      <c r="A31" s="23"/>
      <c r="B31" s="23"/>
      <c r="C31" s="23"/>
      <c r="D31" s="23"/>
      <c r="E31" s="23"/>
      <c r="F31" s="23"/>
      <c r="G31" s="23"/>
      <c r="H31" s="23"/>
      <c r="I31" s="23"/>
    </row>
    <row r="32" spans="1:10" x14ac:dyDescent="0.2">
      <c r="A32" s="23"/>
      <c r="B32" s="23"/>
      <c r="C32" s="23"/>
      <c r="D32" s="23"/>
      <c r="E32" s="23"/>
      <c r="F32" s="23"/>
      <c r="G32" s="23"/>
      <c r="H32" s="23"/>
      <c r="I32" s="23"/>
    </row>
    <row r="33" spans="1:9" x14ac:dyDescent="0.2">
      <c r="A33" s="23"/>
      <c r="B33" s="23"/>
      <c r="C33" s="23"/>
      <c r="D33" s="23"/>
      <c r="E33" s="23"/>
      <c r="F33" s="23"/>
      <c r="G33" s="23"/>
      <c r="H33" s="23"/>
      <c r="I33" s="23"/>
    </row>
    <row r="34" spans="1:9" x14ac:dyDescent="0.2">
      <c r="A34" s="23"/>
      <c r="B34" s="23"/>
      <c r="C34" s="23"/>
      <c r="D34" s="23"/>
      <c r="E34" s="23"/>
      <c r="F34" s="23"/>
      <c r="G34" s="23"/>
      <c r="H34" s="23"/>
      <c r="I34" s="23"/>
    </row>
    <row r="35" spans="1:9" x14ac:dyDescent="0.2">
      <c r="A35" s="23"/>
      <c r="B35" s="23"/>
      <c r="C35" s="23"/>
      <c r="D35" s="23"/>
      <c r="E35" s="23"/>
      <c r="F35" s="23"/>
      <c r="G35" s="23"/>
      <c r="H35" s="23"/>
      <c r="I35" s="23"/>
    </row>
    <row r="36" spans="1:9" x14ac:dyDescent="0.2">
      <c r="A36" s="23"/>
      <c r="B36" s="23"/>
      <c r="C36" s="23"/>
      <c r="D36" s="23"/>
      <c r="E36" s="23"/>
      <c r="F36" s="23"/>
      <c r="G36" s="23"/>
      <c r="H36" s="23"/>
      <c r="I36" s="23"/>
    </row>
    <row r="37" spans="1:9" x14ac:dyDescent="0.2">
      <c r="A37" s="23"/>
      <c r="B37" s="23"/>
      <c r="C37" s="23"/>
      <c r="D37" s="23"/>
      <c r="E37" s="23"/>
      <c r="F37" s="23"/>
      <c r="G37" s="23"/>
      <c r="H37" s="23"/>
      <c r="I37" s="23"/>
    </row>
    <row r="38" spans="1:9" x14ac:dyDescent="0.2">
      <c r="A38" s="23"/>
      <c r="B38" s="23"/>
      <c r="C38" s="23"/>
      <c r="D38" s="23"/>
      <c r="E38" s="23"/>
      <c r="F38" s="23"/>
      <c r="G38" s="23"/>
      <c r="H38" s="23"/>
      <c r="I38" s="23"/>
    </row>
    <row r="39" spans="1:9" x14ac:dyDescent="0.2">
      <c r="A39" s="23"/>
      <c r="B39" s="23"/>
      <c r="C39" s="23"/>
      <c r="D39" s="23"/>
      <c r="E39" s="23"/>
      <c r="F39" s="23"/>
      <c r="G39" s="23"/>
      <c r="H39" s="23"/>
      <c r="I39" s="23"/>
    </row>
    <row r="40" spans="1:9" x14ac:dyDescent="0.2">
      <c r="A40" s="23"/>
      <c r="B40" s="23"/>
      <c r="C40" s="23"/>
      <c r="D40" s="23"/>
      <c r="E40" s="23"/>
      <c r="F40" s="23"/>
      <c r="G40" s="23"/>
      <c r="H40" s="23"/>
      <c r="I40" s="23"/>
    </row>
    <row r="41" spans="1:9" x14ac:dyDescent="0.2">
      <c r="A41" s="23"/>
      <c r="B41" s="23"/>
      <c r="C41" s="23"/>
      <c r="D41" s="23"/>
      <c r="E41" s="23"/>
      <c r="F41" s="23"/>
      <c r="G41" s="23"/>
      <c r="H41" s="23"/>
      <c r="I41" s="23"/>
    </row>
    <row r="42" spans="1:9" x14ac:dyDescent="0.2">
      <c r="A42" s="23"/>
      <c r="B42" s="23"/>
      <c r="C42" s="23"/>
      <c r="D42" s="23"/>
      <c r="E42" s="23"/>
      <c r="F42" s="23"/>
      <c r="G42" s="23"/>
      <c r="H42" s="23"/>
      <c r="I42" s="23"/>
    </row>
    <row r="43" spans="1:9" x14ac:dyDescent="0.2">
      <c r="A43" s="23"/>
      <c r="B43" s="23"/>
      <c r="C43" s="23"/>
      <c r="D43" s="23"/>
      <c r="E43" s="23"/>
      <c r="F43" s="23"/>
      <c r="G43" s="23"/>
      <c r="H43" s="23"/>
      <c r="I43" s="23"/>
    </row>
    <row r="44" spans="1:9" x14ac:dyDescent="0.2">
      <c r="A44" s="23"/>
      <c r="B44" s="23"/>
      <c r="C44" s="23"/>
      <c r="D44" s="23"/>
      <c r="E44" s="23"/>
      <c r="F44" s="23"/>
      <c r="G44" s="23"/>
      <c r="H44" s="23"/>
      <c r="I44" s="23"/>
    </row>
    <row r="45" spans="1:9" x14ac:dyDescent="0.2">
      <c r="A45" s="23"/>
      <c r="B45" s="23"/>
      <c r="C45" s="23"/>
      <c r="D45" s="23"/>
      <c r="E45" s="23"/>
      <c r="F45" s="23"/>
      <c r="G45" s="23"/>
      <c r="H45" s="23"/>
      <c r="I45" s="23"/>
    </row>
    <row r="46" spans="1:9" x14ac:dyDescent="0.2">
      <c r="A46" s="23"/>
      <c r="B46" s="23"/>
      <c r="C46" s="23"/>
      <c r="D46" s="23"/>
      <c r="E46" s="23"/>
      <c r="F46" s="23"/>
      <c r="G46" s="23"/>
      <c r="H46" s="23"/>
      <c r="I46" s="23"/>
    </row>
    <row r="47" spans="1:9" x14ac:dyDescent="0.2">
      <c r="A47" s="23"/>
      <c r="B47" s="23"/>
      <c r="C47" s="23"/>
      <c r="D47" s="23"/>
      <c r="E47" s="23"/>
      <c r="F47" s="23"/>
      <c r="G47" s="23"/>
      <c r="H47" s="23"/>
      <c r="I47" s="23"/>
    </row>
    <row r="48" spans="1:9" x14ac:dyDescent="0.2">
      <c r="A48" s="23"/>
      <c r="B48" s="23"/>
      <c r="C48" s="23"/>
      <c r="D48" s="23"/>
      <c r="E48" s="23"/>
      <c r="F48" s="23"/>
      <c r="G48" s="23"/>
      <c r="H48" s="23"/>
      <c r="I48" s="23"/>
    </row>
    <row r="49" spans="1:10" x14ac:dyDescent="0.2">
      <c r="A49" s="23"/>
      <c r="B49" s="23"/>
      <c r="C49" s="23"/>
      <c r="D49" s="23"/>
      <c r="E49" s="23"/>
      <c r="F49" s="23"/>
      <c r="G49" s="23"/>
      <c r="H49" s="23"/>
      <c r="I49" s="23"/>
    </row>
    <row r="50" spans="1:10" x14ac:dyDescent="0.2">
      <c r="A50" s="23"/>
      <c r="B50" s="23"/>
      <c r="C50" s="23"/>
      <c r="D50" s="23"/>
      <c r="E50" s="23"/>
      <c r="F50" s="23"/>
      <c r="G50" s="23"/>
      <c r="H50" s="23"/>
      <c r="I50" s="23"/>
    </row>
    <row r="51" spans="1:10" x14ac:dyDescent="0.2">
      <c r="A51" s="23"/>
      <c r="B51" s="23"/>
      <c r="C51" s="23"/>
      <c r="D51" s="23"/>
      <c r="E51" s="23"/>
      <c r="F51" s="23"/>
      <c r="G51" s="23"/>
      <c r="H51" s="23"/>
      <c r="I51" s="23"/>
    </row>
    <row r="52" spans="1:10" x14ac:dyDescent="0.2">
      <c r="A52" s="23"/>
      <c r="B52" s="23"/>
      <c r="C52" s="23"/>
      <c r="D52" s="23"/>
      <c r="E52" s="23"/>
      <c r="F52" s="23"/>
      <c r="G52" s="23"/>
      <c r="H52" s="23"/>
      <c r="I52" s="23"/>
    </row>
    <row r="53" spans="1:10" x14ac:dyDescent="0.2">
      <c r="A53" s="23"/>
      <c r="B53" s="23"/>
      <c r="C53" s="23"/>
      <c r="D53" s="23"/>
      <c r="E53" s="23"/>
      <c r="F53" s="23"/>
      <c r="G53" s="23"/>
      <c r="H53" s="23"/>
      <c r="I53" s="23"/>
    </row>
    <row r="54" spans="1:10" x14ac:dyDescent="0.2">
      <c r="A54" s="23"/>
      <c r="B54" s="23"/>
      <c r="C54" s="23"/>
      <c r="D54" s="23"/>
      <c r="E54" s="23"/>
      <c r="F54" s="23"/>
      <c r="G54" s="23"/>
      <c r="H54" s="23"/>
      <c r="I54" s="23"/>
    </row>
    <row r="55" spans="1:10" x14ac:dyDescent="0.2">
      <c r="A55" s="23"/>
      <c r="B55" s="23"/>
      <c r="C55" s="23"/>
      <c r="D55" s="23"/>
      <c r="E55" s="23"/>
      <c r="F55" s="23"/>
      <c r="G55" s="23"/>
      <c r="H55" s="23"/>
      <c r="I55" s="23"/>
    </row>
    <row r="56" spans="1:10" x14ac:dyDescent="0.2">
      <c r="A56" s="23"/>
      <c r="B56" s="23"/>
      <c r="C56" s="23"/>
      <c r="D56" s="23"/>
      <c r="E56" s="23"/>
      <c r="F56" s="23"/>
      <c r="G56" s="23"/>
      <c r="H56" s="23"/>
      <c r="I56" s="23"/>
    </row>
    <row r="57" spans="1:10" x14ac:dyDescent="0.2">
      <c r="A57" s="23"/>
      <c r="B57" s="23"/>
      <c r="C57" s="23"/>
      <c r="D57" s="23"/>
      <c r="E57" s="23"/>
      <c r="F57" s="23"/>
      <c r="G57" s="23"/>
      <c r="H57" s="23"/>
      <c r="I57" s="23"/>
    </row>
    <row r="58" spans="1:10" x14ac:dyDescent="0.2">
      <c r="A58" s="23"/>
      <c r="B58" s="23"/>
      <c r="C58" s="23"/>
      <c r="D58" s="23"/>
      <c r="E58" s="23"/>
      <c r="F58" s="23"/>
      <c r="G58" s="23"/>
      <c r="H58" s="23"/>
      <c r="I58" s="23"/>
    </row>
    <row r="59" spans="1:10" x14ac:dyDescent="0.2">
      <c r="A59" s="23"/>
      <c r="B59" s="23"/>
      <c r="C59" s="23"/>
      <c r="D59" s="23"/>
      <c r="E59" s="23"/>
      <c r="F59" s="23"/>
      <c r="G59" s="23"/>
      <c r="H59" s="23"/>
      <c r="I59" s="23"/>
    </row>
    <row r="60" spans="1:10" ht="21" customHeight="1" x14ac:dyDescent="0.2">
      <c r="A60" s="166" t="s">
        <v>67</v>
      </c>
      <c r="B60" s="166"/>
      <c r="C60" s="166"/>
      <c r="D60" s="166"/>
      <c r="E60" s="166"/>
      <c r="F60" s="166"/>
      <c r="G60" s="166"/>
      <c r="H60" s="166"/>
      <c r="I60" s="166"/>
      <c r="J60" s="166"/>
    </row>
    <row r="61" spans="1:10" ht="5.85" customHeight="1" thickBot="1" x14ac:dyDescent="0.25">
      <c r="A61" s="24"/>
      <c r="B61" s="24"/>
      <c r="C61" s="24"/>
      <c r="D61" s="24"/>
      <c r="E61" s="24"/>
      <c r="F61" s="24"/>
      <c r="G61" s="24"/>
      <c r="H61" s="24"/>
      <c r="I61" s="24"/>
    </row>
    <row r="62" spans="1:10" ht="16.5" thickTop="1" thickBot="1" x14ac:dyDescent="0.3">
      <c r="A62" s="134" t="s">
        <v>6</v>
      </c>
      <c r="B62" s="134"/>
      <c r="C62" s="135" t="str">
        <f>IF(naamleerlingBGV="","",naamleerlingBGV)</f>
        <v/>
      </c>
      <c r="D62" s="136"/>
      <c r="E62" s="136"/>
      <c r="F62" s="137"/>
      <c r="G62" s="18" t="s">
        <v>11</v>
      </c>
      <c r="H62" s="96" t="str">
        <f>IF(keuzeschooljaarBGV="","",keuzeschooljaarBGV)</f>
        <v>2017-2018</v>
      </c>
      <c r="I62" s="96"/>
    </row>
    <row r="63" spans="1:10" ht="5.85" customHeight="1" thickTop="1" x14ac:dyDescent="0.25">
      <c r="A63" s="41"/>
      <c r="B63" s="41"/>
      <c r="C63" s="45"/>
      <c r="D63" s="45"/>
      <c r="E63" s="45"/>
      <c r="F63" s="45"/>
      <c r="G63" s="18"/>
    </row>
    <row r="64" spans="1:10" ht="15" x14ac:dyDescent="0.25">
      <c r="A64" s="134" t="s">
        <v>8</v>
      </c>
      <c r="B64" s="134"/>
      <c r="C64" s="167" t="str">
        <f>IF(instapdatumBGV="","",instapdatumBGV)</f>
        <v/>
      </c>
      <c r="D64" s="168"/>
      <c r="E64" s="168"/>
      <c r="F64" s="169"/>
      <c r="G64" s="18"/>
    </row>
    <row r="65" spans="1:10" ht="5.85" customHeight="1" thickBot="1" x14ac:dyDescent="0.25">
      <c r="A65" s="19"/>
      <c r="B65" s="19"/>
      <c r="C65" s="20"/>
      <c r="D65" s="20"/>
      <c r="E65" s="20"/>
      <c r="G65" s="18"/>
    </row>
    <row r="66" spans="1:10" ht="16.5" thickTop="1" thickBot="1" x14ac:dyDescent="0.3">
      <c r="A66" s="134" t="s">
        <v>7</v>
      </c>
      <c r="B66" s="134"/>
      <c r="C66" s="135" t="str">
        <f>IF(naamleerkrachtBGV="","",naamleerkrachtBGV)</f>
        <v/>
      </c>
      <c r="D66" s="136"/>
      <c r="E66" s="136"/>
      <c r="F66" s="137"/>
      <c r="G66" s="21" t="s">
        <v>12</v>
      </c>
      <c r="H66" s="96" t="str">
        <f>IF(keuzeperiodeBGV="","",keuzeperiodeBGV)</f>
        <v/>
      </c>
      <c r="I66" s="96"/>
    </row>
    <row r="67" spans="1:10" ht="13.5" thickTop="1" x14ac:dyDescent="0.2">
      <c r="A67" s="23"/>
      <c r="B67" s="23"/>
      <c r="C67" s="23"/>
      <c r="D67" s="23"/>
      <c r="E67" s="23"/>
      <c r="F67" s="23"/>
      <c r="G67" s="23"/>
      <c r="H67" s="23"/>
      <c r="I67" s="23"/>
    </row>
    <row r="68" spans="1:10" x14ac:dyDescent="0.2">
      <c r="H68" s="162" t="s">
        <v>66</v>
      </c>
      <c r="I68" s="162"/>
    </row>
    <row r="69" spans="1:10" ht="12.75" customHeight="1" x14ac:dyDescent="0.2">
      <c r="A69" s="163" t="s">
        <v>70</v>
      </c>
      <c r="B69" s="164"/>
      <c r="C69" s="164"/>
      <c r="D69" s="164"/>
      <c r="E69" s="164"/>
      <c r="F69" s="164"/>
      <c r="G69" s="164"/>
      <c r="H69" s="164"/>
      <c r="I69" s="165"/>
      <c r="J69" s="53"/>
    </row>
    <row r="70" spans="1:10" ht="11.25" customHeight="1" x14ac:dyDescent="0.2">
      <c r="A70" s="139" t="s">
        <v>76</v>
      </c>
      <c r="B70" s="140"/>
      <c r="C70" s="140"/>
      <c r="D70" s="140"/>
      <c r="E70" s="140"/>
      <c r="F70" s="140"/>
      <c r="G70" s="141"/>
      <c r="H70" s="145" t="str">
        <f>IF('ILT module aanplantingen'!F20="","",'ILT module aanplantingen'!F20)</f>
        <v/>
      </c>
      <c r="I70" s="146"/>
    </row>
    <row r="71" spans="1:10" ht="11.25" customHeight="1" x14ac:dyDescent="0.2">
      <c r="A71" s="139" t="s">
        <v>77</v>
      </c>
      <c r="B71" s="140"/>
      <c r="C71" s="140"/>
      <c r="D71" s="140"/>
      <c r="E71" s="140"/>
      <c r="F71" s="140"/>
      <c r="G71" s="141"/>
      <c r="H71" s="145" t="str">
        <f>IF('ILT module aanplantingen'!F21="","",'ILT module aanplantingen'!F21)</f>
        <v/>
      </c>
      <c r="I71" s="146"/>
    </row>
    <row r="72" spans="1:10" ht="11.25" customHeight="1" x14ac:dyDescent="0.2">
      <c r="A72" s="139" t="s">
        <v>78</v>
      </c>
      <c r="B72" s="140"/>
      <c r="C72" s="140"/>
      <c r="D72" s="140"/>
      <c r="E72" s="140"/>
      <c r="F72" s="140"/>
      <c r="G72" s="141"/>
      <c r="H72" s="145" t="str">
        <f>IF('ILT module aanplantingen'!F22="","",'ILT module aanplantingen'!F22)</f>
        <v/>
      </c>
      <c r="I72" s="146"/>
    </row>
    <row r="73" spans="1:10" ht="12.75" hidden="1" customHeight="1" x14ac:dyDescent="0.2">
      <c r="A73" s="139"/>
      <c r="B73" s="140"/>
      <c r="C73" s="140"/>
      <c r="D73" s="140"/>
      <c r="E73" s="140"/>
      <c r="F73" s="140"/>
      <c r="G73" s="141"/>
      <c r="H73" s="145" t="e">
        <f>IF('ILT module aanplantingen'!#REF!="","",'ILT module aanplantingen'!#REF!)</f>
        <v>#REF!</v>
      </c>
      <c r="I73" s="146"/>
    </row>
    <row r="74" spans="1:10" ht="12.75" hidden="1" customHeight="1" x14ac:dyDescent="0.2">
      <c r="A74" s="139"/>
      <c r="B74" s="140"/>
      <c r="C74" s="140"/>
      <c r="D74" s="140"/>
      <c r="E74" s="140"/>
      <c r="F74" s="140"/>
      <c r="G74" s="141"/>
      <c r="H74" s="145" t="e">
        <f>IF('ILT module aanplantingen'!#REF!="","",'ILT module aanplantingen'!#REF!)</f>
        <v>#REF!</v>
      </c>
      <c r="I74" s="146"/>
    </row>
    <row r="75" spans="1:10" ht="12.75" hidden="1" customHeight="1" x14ac:dyDescent="0.2">
      <c r="A75" s="139"/>
      <c r="B75" s="140"/>
      <c r="C75" s="140"/>
      <c r="D75" s="140"/>
      <c r="E75" s="140"/>
      <c r="F75" s="140"/>
      <c r="G75" s="141"/>
      <c r="H75" s="145" t="e">
        <f>IF('ILT module aanplantingen'!#REF!="","",'ILT module aanplantingen'!#REF!)</f>
        <v>#REF!</v>
      </c>
      <c r="I75" s="146"/>
    </row>
    <row r="76" spans="1:10" ht="12.75" hidden="1" customHeight="1" x14ac:dyDescent="0.2">
      <c r="A76" s="139"/>
      <c r="B76" s="140"/>
      <c r="C76" s="140"/>
      <c r="D76" s="140"/>
      <c r="E76" s="140"/>
      <c r="F76" s="140"/>
      <c r="G76" s="141"/>
      <c r="H76" s="145" t="str">
        <f>IF('ILT module aanplantingen'!F21="","",'ILT module aanplantingen'!F21)</f>
        <v/>
      </c>
      <c r="I76" s="146"/>
    </row>
    <row r="77" spans="1:10" ht="12.75" hidden="1" customHeight="1" x14ac:dyDescent="0.2">
      <c r="A77" s="139"/>
      <c r="B77" s="140"/>
      <c r="C77" s="140"/>
      <c r="D77" s="140"/>
      <c r="E77" s="140"/>
      <c r="F77" s="140"/>
      <c r="G77" s="141"/>
      <c r="H77" s="145" t="str">
        <f>IF('ILT module aanplantingen'!F22="","",'ILT module aanplantingen'!F22)</f>
        <v/>
      </c>
      <c r="I77" s="146"/>
    </row>
    <row r="78" spans="1:10" ht="12.75" customHeight="1" x14ac:dyDescent="0.2">
      <c r="A78" s="176" t="s">
        <v>71</v>
      </c>
      <c r="B78" s="177"/>
      <c r="C78" s="177"/>
      <c r="D78" s="177"/>
      <c r="E78" s="177"/>
      <c r="F78" s="177"/>
      <c r="G78" s="177"/>
      <c r="H78" s="177"/>
      <c r="I78" s="178"/>
      <c r="J78" s="54"/>
    </row>
    <row r="79" spans="1:10" ht="11.25" customHeight="1" x14ac:dyDescent="0.2">
      <c r="A79" s="142" t="s">
        <v>79</v>
      </c>
      <c r="B79" s="143"/>
      <c r="C79" s="143"/>
      <c r="D79" s="143"/>
      <c r="E79" s="143"/>
      <c r="F79" s="143"/>
      <c r="G79" s="144"/>
      <c r="H79" s="145" t="str">
        <f>IF('ILT module aanplantingen'!F24="","",'ILT module aanplantingen'!F24)</f>
        <v/>
      </c>
      <c r="I79" s="146"/>
    </row>
    <row r="80" spans="1:10" ht="11.25" customHeight="1" x14ac:dyDescent="0.2">
      <c r="A80" s="142" t="s">
        <v>80</v>
      </c>
      <c r="B80" s="143"/>
      <c r="C80" s="143"/>
      <c r="D80" s="143"/>
      <c r="E80" s="143"/>
      <c r="F80" s="143"/>
      <c r="G80" s="144"/>
      <c r="H80" s="145" t="str">
        <f>IF('ILT module aanplantingen'!F25="","",'ILT module aanplantingen'!F25)</f>
        <v/>
      </c>
      <c r="I80" s="146"/>
    </row>
    <row r="81" spans="1:10" ht="11.25" customHeight="1" x14ac:dyDescent="0.2">
      <c r="A81" s="142" t="s">
        <v>81</v>
      </c>
      <c r="B81" s="143"/>
      <c r="C81" s="143"/>
      <c r="D81" s="143"/>
      <c r="E81" s="143"/>
      <c r="F81" s="143"/>
      <c r="G81" s="144"/>
      <c r="H81" s="145" t="str">
        <f>IF('ILT module aanplantingen'!F26="","",'ILT module aanplantingen'!F26)</f>
        <v/>
      </c>
      <c r="I81" s="146"/>
    </row>
    <row r="82" spans="1:10" ht="11.25" customHeight="1" x14ac:dyDescent="0.2">
      <c r="A82" s="142" t="s">
        <v>82</v>
      </c>
      <c r="B82" s="143"/>
      <c r="C82" s="143"/>
      <c r="D82" s="143"/>
      <c r="E82" s="143"/>
      <c r="F82" s="143"/>
      <c r="G82" s="144"/>
      <c r="H82" s="145" t="str">
        <f>IF('ILT module aanplantingen'!F27="","",'ILT module aanplantingen'!F27)</f>
        <v/>
      </c>
      <c r="I82" s="146"/>
    </row>
    <row r="83" spans="1:10" ht="11.25" customHeight="1" x14ac:dyDescent="0.2">
      <c r="A83" s="142" t="s">
        <v>83</v>
      </c>
      <c r="B83" s="143"/>
      <c r="C83" s="143"/>
      <c r="D83" s="143"/>
      <c r="E83" s="143"/>
      <c r="F83" s="143"/>
      <c r="G83" s="144"/>
      <c r="H83" s="145" t="str">
        <f>IF('ILT module aanplantingen'!F28="","",'ILT module aanplantingen'!F28)</f>
        <v/>
      </c>
      <c r="I83" s="146"/>
    </row>
    <row r="84" spans="1:10" ht="11.25" customHeight="1" x14ac:dyDescent="0.2">
      <c r="A84" s="142" t="s">
        <v>84</v>
      </c>
      <c r="B84" s="143"/>
      <c r="C84" s="143"/>
      <c r="D84" s="143"/>
      <c r="E84" s="143"/>
      <c r="F84" s="143"/>
      <c r="G84" s="144"/>
      <c r="H84" s="145" t="str">
        <f>IF('ILT module aanplantingen'!F29="","",'ILT module aanplantingen'!F29)</f>
        <v/>
      </c>
      <c r="I84" s="146"/>
    </row>
    <row r="85" spans="1:10" ht="11.25" customHeight="1" x14ac:dyDescent="0.2">
      <c r="A85" s="142" t="s">
        <v>87</v>
      </c>
      <c r="B85" s="143"/>
      <c r="C85" s="143"/>
      <c r="D85" s="143"/>
      <c r="E85" s="143"/>
      <c r="F85" s="143"/>
      <c r="G85" s="144"/>
      <c r="H85" s="145" t="str">
        <f>IF('ILT module aanplantingen'!F30="","",'ILT module aanplantingen'!F30)</f>
        <v/>
      </c>
      <c r="I85" s="146"/>
    </row>
    <row r="86" spans="1:10" ht="11.25" customHeight="1" x14ac:dyDescent="0.2">
      <c r="A86" s="142" t="s">
        <v>85</v>
      </c>
      <c r="B86" s="143"/>
      <c r="C86" s="143"/>
      <c r="D86" s="143"/>
      <c r="E86" s="143"/>
      <c r="F86" s="143"/>
      <c r="G86" s="144"/>
      <c r="H86" s="145" t="str">
        <f>IF('ILT module aanplantingen'!F31="","",'ILT module aanplantingen'!F31)</f>
        <v/>
      </c>
      <c r="I86" s="146"/>
    </row>
    <row r="87" spans="1:10" ht="11.25" customHeight="1" x14ac:dyDescent="0.2">
      <c r="A87" s="139" t="s">
        <v>86</v>
      </c>
      <c r="B87" s="140"/>
      <c r="C87" s="140"/>
      <c r="D87" s="140"/>
      <c r="E87" s="140"/>
      <c r="F87" s="140"/>
      <c r="G87" s="141"/>
      <c r="H87" s="145" t="str">
        <f>IF('ILT module aanplantingen'!F32="","",'ILT module aanplantingen'!F32)</f>
        <v/>
      </c>
      <c r="I87" s="146"/>
    </row>
    <row r="88" spans="1:10" ht="11.25" customHeight="1" x14ac:dyDescent="0.2">
      <c r="A88" s="139" t="s">
        <v>88</v>
      </c>
      <c r="B88" s="140"/>
      <c r="C88" s="140"/>
      <c r="D88" s="140"/>
      <c r="E88" s="140"/>
      <c r="F88" s="140"/>
      <c r="G88" s="141"/>
      <c r="H88" s="145" t="str">
        <f>IF('ILT module aanplantingen'!F33="","",'ILT module aanplantingen'!F33)</f>
        <v/>
      </c>
      <c r="I88" s="146"/>
    </row>
    <row r="89" spans="1:10" ht="12.75" customHeight="1" x14ac:dyDescent="0.2">
      <c r="A89" s="176" t="s">
        <v>72</v>
      </c>
      <c r="B89" s="177"/>
      <c r="C89" s="177"/>
      <c r="D89" s="177"/>
      <c r="E89" s="177"/>
      <c r="F89" s="177"/>
      <c r="G89" s="177"/>
      <c r="H89" s="177"/>
      <c r="I89" s="178"/>
      <c r="J89" s="54"/>
    </row>
    <row r="90" spans="1:10" ht="11.25" customHeight="1" x14ac:dyDescent="0.2">
      <c r="A90" s="139" t="s">
        <v>89</v>
      </c>
      <c r="B90" s="140"/>
      <c r="C90" s="140"/>
      <c r="D90" s="140"/>
      <c r="E90" s="140"/>
      <c r="F90" s="140"/>
      <c r="G90" s="141"/>
      <c r="H90" s="145" t="str">
        <f>IF('ILT module aanplantingen'!F35="","",'ILT module aanplantingen'!F35)</f>
        <v/>
      </c>
      <c r="I90" s="146"/>
    </row>
    <row r="91" spans="1:10" ht="11.25" customHeight="1" x14ac:dyDescent="0.2">
      <c r="A91" s="139" t="s">
        <v>90</v>
      </c>
      <c r="B91" s="140"/>
      <c r="C91" s="140"/>
      <c r="D91" s="140"/>
      <c r="E91" s="140"/>
      <c r="F91" s="140"/>
      <c r="G91" s="141"/>
      <c r="H91" s="145" t="str">
        <f>IF('ILT module aanplantingen'!F36="","",'ILT module aanplantingen'!F36)</f>
        <v/>
      </c>
      <c r="I91" s="146"/>
    </row>
    <row r="92" spans="1:10" ht="24.75" customHeight="1" x14ac:dyDescent="0.2">
      <c r="A92" s="139" t="s">
        <v>106</v>
      </c>
      <c r="B92" s="140"/>
      <c r="C92" s="140"/>
      <c r="D92" s="140"/>
      <c r="E92" s="140"/>
      <c r="F92" s="140"/>
      <c r="G92" s="141"/>
      <c r="H92" s="145" t="str">
        <f>IF('ILT module aanplantingen'!F37="","",'ILT module aanplantingen'!F37)</f>
        <v/>
      </c>
      <c r="I92" s="146"/>
    </row>
    <row r="93" spans="1:10" x14ac:dyDescent="0.2">
      <c r="A93" s="173" t="s">
        <v>73</v>
      </c>
      <c r="B93" s="174"/>
      <c r="C93" s="174"/>
      <c r="D93" s="174"/>
      <c r="E93" s="174"/>
      <c r="F93" s="174"/>
      <c r="G93" s="174"/>
      <c r="H93" s="174"/>
      <c r="I93" s="175"/>
    </row>
    <row r="94" spans="1:10" ht="11.25" customHeight="1" x14ac:dyDescent="0.2">
      <c r="A94" s="170" t="s">
        <v>92</v>
      </c>
      <c r="B94" s="171"/>
      <c r="C94" s="171"/>
      <c r="D94" s="171"/>
      <c r="E94" s="171"/>
      <c r="F94" s="171"/>
      <c r="G94" s="172"/>
      <c r="H94" s="145" t="str">
        <f>IF('ILT module aanplantingen'!F39="","",'ILT module aanplantingen'!F39)</f>
        <v/>
      </c>
      <c r="I94" s="146"/>
    </row>
    <row r="95" spans="1:10" ht="12.75" customHeight="1" x14ac:dyDescent="0.2">
      <c r="A95" s="176" t="s">
        <v>74</v>
      </c>
      <c r="B95" s="177"/>
      <c r="C95" s="177"/>
      <c r="D95" s="177"/>
      <c r="E95" s="177"/>
      <c r="F95" s="177"/>
      <c r="G95" s="177"/>
      <c r="H95" s="177"/>
      <c r="I95" s="178"/>
      <c r="J95" s="54"/>
    </row>
    <row r="96" spans="1:10" ht="11.25" customHeight="1" x14ac:dyDescent="0.2">
      <c r="A96" s="179" t="s">
        <v>93</v>
      </c>
      <c r="B96" s="180"/>
      <c r="C96" s="180"/>
      <c r="D96" s="180"/>
      <c r="E96" s="180"/>
      <c r="F96" s="180"/>
      <c r="G96" s="181"/>
      <c r="H96" s="145" t="str">
        <f>IF('ILT module aanplantingen'!F41="","",'ILT module aanplantingen'!F41)</f>
        <v/>
      </c>
      <c r="I96" s="146"/>
    </row>
    <row r="97" spans="1:10" ht="11.25" customHeight="1" x14ac:dyDescent="0.2">
      <c r="A97" s="179" t="s">
        <v>94</v>
      </c>
      <c r="B97" s="180"/>
      <c r="C97" s="180"/>
      <c r="D97" s="180"/>
      <c r="E97" s="180"/>
      <c r="F97" s="180"/>
      <c r="G97" s="181"/>
      <c r="H97" s="145" t="str">
        <f>IF('ILT module aanplantingen'!F42="","",'ILT module aanplantingen'!F42)</f>
        <v/>
      </c>
      <c r="I97" s="146"/>
    </row>
    <row r="98" spans="1:10" ht="11.25" customHeight="1" x14ac:dyDescent="0.2">
      <c r="A98" s="179" t="s">
        <v>95</v>
      </c>
      <c r="B98" s="180"/>
      <c r="C98" s="180"/>
      <c r="D98" s="180"/>
      <c r="E98" s="180"/>
      <c r="F98" s="180"/>
      <c r="G98" s="181"/>
      <c r="H98" s="145" t="str">
        <f>IF('ILT module aanplantingen'!F43="","",'ILT module aanplantingen'!F43)</f>
        <v/>
      </c>
      <c r="I98" s="146"/>
    </row>
    <row r="99" spans="1:10" ht="11.25" customHeight="1" x14ac:dyDescent="0.2">
      <c r="A99" s="179" t="s">
        <v>96</v>
      </c>
      <c r="B99" s="180"/>
      <c r="C99" s="180"/>
      <c r="D99" s="180"/>
      <c r="E99" s="180"/>
      <c r="F99" s="180"/>
      <c r="G99" s="181"/>
      <c r="H99" s="145" t="str">
        <f>IF('ILT module aanplantingen'!F44="","",'ILT module aanplantingen'!F44)</f>
        <v/>
      </c>
      <c r="I99" s="146"/>
    </row>
    <row r="100" spans="1:10" ht="11.25" customHeight="1" x14ac:dyDescent="0.2">
      <c r="A100" s="179" t="s">
        <v>99</v>
      </c>
      <c r="B100" s="180"/>
      <c r="C100" s="180"/>
      <c r="D100" s="180"/>
      <c r="E100" s="180"/>
      <c r="F100" s="180"/>
      <c r="G100" s="181"/>
      <c r="H100" s="145" t="str">
        <f>IF('ILT module aanplantingen'!F45="","",'ILT module aanplantingen'!F45)</f>
        <v/>
      </c>
      <c r="I100" s="146"/>
    </row>
    <row r="101" spans="1:10" ht="11.25" customHeight="1" x14ac:dyDescent="0.2">
      <c r="A101" s="179" t="s">
        <v>97</v>
      </c>
      <c r="B101" s="180"/>
      <c r="C101" s="180"/>
      <c r="D101" s="180"/>
      <c r="E101" s="180"/>
      <c r="F101" s="180"/>
      <c r="G101" s="181"/>
      <c r="H101" s="145" t="str">
        <f>IF('ILT module aanplantingen'!F46="","",'ILT module aanplantingen'!F46)</f>
        <v/>
      </c>
      <c r="I101" s="146"/>
    </row>
    <row r="102" spans="1:10" ht="11.25" customHeight="1" x14ac:dyDescent="0.2">
      <c r="A102" s="179" t="s">
        <v>98</v>
      </c>
      <c r="B102" s="180"/>
      <c r="C102" s="180"/>
      <c r="D102" s="180"/>
      <c r="E102" s="180"/>
      <c r="F102" s="180"/>
      <c r="G102" s="181"/>
      <c r="H102" s="145" t="str">
        <f>IF('ILT module aanplantingen'!F47="","",'ILT module aanplantingen'!F47)</f>
        <v/>
      </c>
      <c r="I102" s="146"/>
    </row>
    <row r="103" spans="1:10" ht="11.25" customHeight="1" x14ac:dyDescent="0.2">
      <c r="A103" s="179" t="s">
        <v>100</v>
      </c>
      <c r="B103" s="180"/>
      <c r="C103" s="180"/>
      <c r="D103" s="180"/>
      <c r="E103" s="180"/>
      <c r="F103" s="180"/>
      <c r="G103" s="181"/>
      <c r="H103" s="145" t="str">
        <f>IF('ILT module aanplantingen'!F48="","",'ILT module aanplantingen'!F48)</f>
        <v/>
      </c>
      <c r="I103" s="146"/>
    </row>
    <row r="104" spans="1:10" ht="11.25" customHeight="1" x14ac:dyDescent="0.2">
      <c r="A104" s="179" t="s">
        <v>101</v>
      </c>
      <c r="B104" s="180"/>
      <c r="C104" s="180"/>
      <c r="D104" s="180"/>
      <c r="E104" s="180"/>
      <c r="F104" s="180"/>
      <c r="G104" s="181"/>
      <c r="H104" s="145" t="str">
        <f>IF('ILT module aanplantingen'!F49="","",'ILT module aanplantingen'!F49)</f>
        <v/>
      </c>
      <c r="I104" s="146"/>
    </row>
    <row r="105" spans="1:10" ht="12.75" customHeight="1" x14ac:dyDescent="0.2">
      <c r="A105" s="182" t="s">
        <v>75</v>
      </c>
      <c r="B105" s="182"/>
      <c r="C105" s="182"/>
      <c r="D105" s="182"/>
      <c r="E105" s="182"/>
      <c r="F105" s="182"/>
      <c r="G105" s="182"/>
      <c r="H105" s="182"/>
      <c r="I105" s="182"/>
      <c r="J105" s="56"/>
    </row>
    <row r="106" spans="1:10" ht="11.25" customHeight="1" x14ac:dyDescent="0.2">
      <c r="A106" s="139" t="s">
        <v>102</v>
      </c>
      <c r="B106" s="140"/>
      <c r="C106" s="140"/>
      <c r="D106" s="140"/>
      <c r="E106" s="140"/>
      <c r="F106" s="140"/>
      <c r="G106" s="141"/>
      <c r="H106" s="145" t="str">
        <f>IF('ILT module aanplantingen'!F51="","",'ILT module aanplantingen'!F51)</f>
        <v/>
      </c>
      <c r="I106" s="146"/>
    </row>
    <row r="107" spans="1:10" ht="11.25" customHeight="1" x14ac:dyDescent="0.2">
      <c r="A107" s="139" t="s">
        <v>103</v>
      </c>
      <c r="B107" s="140"/>
      <c r="C107" s="140"/>
      <c r="D107" s="140"/>
      <c r="E107" s="140"/>
      <c r="F107" s="140"/>
      <c r="G107" s="141"/>
      <c r="H107" s="145" t="str">
        <f>IF('ILT module aanplantingen'!F52="","",'ILT module aanplantingen'!F52)</f>
        <v/>
      </c>
      <c r="I107" s="146"/>
    </row>
    <row r="108" spans="1:10" ht="11.25" customHeight="1" x14ac:dyDescent="0.2">
      <c r="A108" s="139" t="s">
        <v>104</v>
      </c>
      <c r="B108" s="140"/>
      <c r="C108" s="140"/>
      <c r="D108" s="140"/>
      <c r="E108" s="140"/>
      <c r="F108" s="140"/>
      <c r="G108" s="141"/>
      <c r="H108" s="145" t="str">
        <f>IF('ILT module aanplantingen'!F53="","",'ILT module aanplantingen'!F53)</f>
        <v/>
      </c>
      <c r="I108" s="146"/>
    </row>
    <row r="109" spans="1:10" ht="11.25" customHeight="1" x14ac:dyDescent="0.2">
      <c r="A109" s="139" t="s">
        <v>105</v>
      </c>
      <c r="B109" s="140"/>
      <c r="C109" s="140"/>
      <c r="D109" s="140"/>
      <c r="E109" s="140"/>
      <c r="F109" s="140"/>
      <c r="G109" s="141"/>
      <c r="H109" s="145" t="str">
        <f>IF('ILT module aanplantingen'!F54="","",'ILT module aanplantingen'!F54)</f>
        <v/>
      </c>
      <c r="I109" s="146"/>
    </row>
    <row r="110" spans="1:10" ht="12.75" customHeight="1" x14ac:dyDescent="0.2">
      <c r="A110" s="176" t="s">
        <v>109</v>
      </c>
      <c r="B110" s="177"/>
      <c r="C110" s="177"/>
      <c r="D110" s="177"/>
      <c r="E110" s="177"/>
      <c r="F110" s="177"/>
      <c r="G110" s="177"/>
      <c r="H110" s="177"/>
      <c r="I110" s="178"/>
      <c r="J110" s="54"/>
    </row>
    <row r="111" spans="1:10" ht="11.25" customHeight="1" x14ac:dyDescent="0.2">
      <c r="A111" s="179" t="s">
        <v>110</v>
      </c>
      <c r="B111" s="180"/>
      <c r="C111" s="180"/>
      <c r="D111" s="180"/>
      <c r="E111" s="180"/>
      <c r="F111" s="180"/>
      <c r="G111" s="181"/>
      <c r="H111" s="145" t="str">
        <f>IF('ILT module aanplantingen'!F56="","",'ILT module aanplantingen'!F56)</f>
        <v/>
      </c>
      <c r="I111" s="146"/>
    </row>
    <row r="112" spans="1:10" ht="11.25" customHeight="1" x14ac:dyDescent="0.2">
      <c r="A112" s="179" t="s">
        <v>111</v>
      </c>
      <c r="B112" s="180"/>
      <c r="C112" s="180"/>
      <c r="D112" s="180"/>
      <c r="E112" s="180"/>
      <c r="F112" s="180"/>
      <c r="G112" s="181"/>
      <c r="H112" s="145" t="str">
        <f>IF('ILT module aanplantingen'!F57="","",'ILT module aanplantingen'!F57)</f>
        <v/>
      </c>
      <c r="I112" s="146"/>
    </row>
    <row r="113" spans="1:9" ht="11.25" customHeight="1" x14ac:dyDescent="0.2">
      <c r="A113" s="179" t="s">
        <v>112</v>
      </c>
      <c r="B113" s="180"/>
      <c r="C113" s="180"/>
      <c r="D113" s="180"/>
      <c r="E113" s="180"/>
      <c r="F113" s="180"/>
      <c r="G113" s="181"/>
      <c r="H113" s="145" t="str">
        <f>IF('ILT module aanplantingen'!F58="","",'ILT module aanplantingen'!F58)</f>
        <v/>
      </c>
      <c r="I113" s="146"/>
    </row>
    <row r="114" spans="1:9" ht="11.25" customHeight="1" x14ac:dyDescent="0.2">
      <c r="A114" s="179" t="s">
        <v>113</v>
      </c>
      <c r="B114" s="180"/>
      <c r="C114" s="180"/>
      <c r="D114" s="180"/>
      <c r="E114" s="180"/>
      <c r="F114" s="180"/>
      <c r="G114" s="181"/>
      <c r="H114" s="145" t="str">
        <f>IF('ILT module aanplantingen'!F59="","",'ILT module aanplantingen'!F59)</f>
        <v/>
      </c>
      <c r="I114" s="146"/>
    </row>
    <row r="115" spans="1:9" ht="11.25" customHeight="1" x14ac:dyDescent="0.2">
      <c r="A115" s="179" t="s">
        <v>114</v>
      </c>
      <c r="B115" s="180"/>
      <c r="C115" s="180"/>
      <c r="D115" s="180"/>
      <c r="E115" s="180"/>
      <c r="F115" s="180"/>
      <c r="G115" s="181"/>
      <c r="H115" s="145" t="str">
        <f>IF('ILT module aanplantingen'!F60="","",'ILT module aanplantingen'!F60)</f>
        <v/>
      </c>
      <c r="I115" s="146"/>
    </row>
    <row r="116" spans="1:9" ht="11.25" customHeight="1" x14ac:dyDescent="0.2">
      <c r="A116" s="179" t="s">
        <v>115</v>
      </c>
      <c r="B116" s="180"/>
      <c r="C116" s="180"/>
      <c r="D116" s="180"/>
      <c r="E116" s="180"/>
      <c r="F116" s="180"/>
      <c r="G116" s="181"/>
      <c r="H116" s="145" t="str">
        <f>IF('ILT module aanplantingen'!F61="","",'ILT module aanplantingen'!F61)</f>
        <v/>
      </c>
      <c r="I116" s="146"/>
    </row>
    <row r="117" spans="1:9" ht="11.25" customHeight="1" x14ac:dyDescent="0.2">
      <c r="A117" s="179" t="s">
        <v>116</v>
      </c>
      <c r="B117" s="180"/>
      <c r="C117" s="180"/>
      <c r="D117" s="180"/>
      <c r="E117" s="180"/>
      <c r="F117" s="180"/>
      <c r="G117" s="181"/>
      <c r="H117" s="145" t="str">
        <f>IF('ILT module aanplantingen'!F62="","",'ILT module aanplantingen'!F62)</f>
        <v/>
      </c>
      <c r="I117" s="146"/>
    </row>
    <row r="118" spans="1:9" ht="11.25" customHeight="1" x14ac:dyDescent="0.2">
      <c r="A118" s="179" t="s">
        <v>117</v>
      </c>
      <c r="B118" s="180"/>
      <c r="C118" s="180"/>
      <c r="D118" s="180"/>
      <c r="E118" s="180"/>
      <c r="F118" s="180"/>
      <c r="G118" s="181"/>
      <c r="H118" s="145" t="str">
        <f>IF('ILT module aanplantingen'!F63="","",'ILT module aanplantingen'!F63)</f>
        <v/>
      </c>
      <c r="I118" s="146"/>
    </row>
    <row r="119" spans="1:9" ht="11.25" customHeight="1" x14ac:dyDescent="0.2">
      <c r="A119" s="179" t="s">
        <v>118</v>
      </c>
      <c r="B119" s="180"/>
      <c r="C119" s="180"/>
      <c r="D119" s="180"/>
      <c r="E119" s="180"/>
      <c r="F119" s="180"/>
      <c r="G119" s="181"/>
      <c r="H119" s="145" t="str">
        <f>IF('ILT module aanplantingen'!F64="","",'ILT module aanplantingen'!F64)</f>
        <v/>
      </c>
      <c r="I119" s="146"/>
    </row>
    <row r="120" spans="1:9" ht="11.25" customHeight="1" x14ac:dyDescent="0.2">
      <c r="A120" s="179" t="s">
        <v>119</v>
      </c>
      <c r="B120" s="180"/>
      <c r="C120" s="180"/>
      <c r="D120" s="180"/>
      <c r="E120" s="180"/>
      <c r="F120" s="180"/>
      <c r="G120" s="181"/>
      <c r="H120" s="145" t="str">
        <f>IF('ILT module aanplantingen'!F65="","",'ILT module aanplantingen'!F65)</f>
        <v/>
      </c>
      <c r="I120" s="146"/>
    </row>
    <row r="121" spans="1:9" ht="11.25" customHeight="1" x14ac:dyDescent="0.2">
      <c r="A121" s="179" t="s">
        <v>120</v>
      </c>
      <c r="B121" s="180"/>
      <c r="C121" s="180"/>
      <c r="D121" s="180"/>
      <c r="E121" s="180"/>
      <c r="F121" s="180"/>
      <c r="G121" s="181"/>
      <c r="H121" s="145" t="str">
        <f>IF('ILT module aanplantingen'!F66="","",'ILT module aanplantingen'!F66)</f>
        <v/>
      </c>
      <c r="I121" s="146"/>
    </row>
    <row r="122" spans="1:9" ht="11.25" customHeight="1" x14ac:dyDescent="0.2">
      <c r="A122" s="139" t="s">
        <v>121</v>
      </c>
      <c r="B122" s="140"/>
      <c r="C122" s="140"/>
      <c r="D122" s="140"/>
      <c r="E122" s="140"/>
      <c r="F122" s="140"/>
      <c r="G122" s="141"/>
      <c r="H122" s="145" t="str">
        <f>IF('ILT module aanplantingen'!F67="","",'ILT module aanplantingen'!F67)</f>
        <v/>
      </c>
      <c r="I122" s="146"/>
    </row>
    <row r="123" spans="1:9" ht="13.5" thickBot="1" x14ac:dyDescent="0.25">
      <c r="A123" s="55"/>
      <c r="B123" s="55"/>
      <c r="C123" s="55"/>
      <c r="D123" s="55"/>
      <c r="E123" s="55"/>
      <c r="F123" s="55"/>
      <c r="G123" s="55"/>
      <c r="H123" s="47"/>
      <c r="I123" s="47"/>
    </row>
    <row r="124" spans="1:9" ht="22.5" customHeight="1" thickBot="1" x14ac:dyDescent="0.25">
      <c r="A124" s="129" t="str">
        <f>IF('ILT module aanplantingen'!C15="","De leerling heeft nog niet alle competenties van de opleiding verworven","De leerling heeft alle competenties van de opleiding verworven op datum van")</f>
        <v>De leerling heeft nog niet alle competenties van de opleiding verworven</v>
      </c>
      <c r="B124" s="130"/>
      <c r="C124" s="130"/>
      <c r="D124" s="130"/>
      <c r="E124" s="130"/>
      <c r="F124" s="130"/>
      <c r="G124" s="131"/>
      <c r="H124" s="132" t="str">
        <f>IF('ILT module aanplantingen'!C15="","",'ILT module aanplantingen'!C15)</f>
        <v/>
      </c>
      <c r="I124" s="133"/>
    </row>
    <row r="127" spans="1:9" x14ac:dyDescent="0.2">
      <c r="A127" s="2"/>
      <c r="B127" s="2"/>
      <c r="C127" s="2"/>
      <c r="D127" s="2"/>
      <c r="E127" s="2"/>
      <c r="F127" s="2"/>
      <c r="G127" s="2"/>
    </row>
    <row r="128" spans="1:9" x14ac:dyDescent="0.2">
      <c r="A128" s="2"/>
      <c r="B128" s="2"/>
      <c r="C128" s="2"/>
      <c r="D128" s="2"/>
      <c r="E128" s="2"/>
      <c r="F128" s="2"/>
      <c r="G128" s="2"/>
    </row>
    <row r="129" spans="1:7" x14ac:dyDescent="0.2">
      <c r="A129" s="2"/>
      <c r="B129" s="2"/>
      <c r="C129" s="2"/>
      <c r="D129" s="2"/>
      <c r="E129" s="2"/>
      <c r="F129" s="2"/>
      <c r="G129" s="2"/>
    </row>
    <row r="130" spans="1:7" x14ac:dyDescent="0.2">
      <c r="A130" s="2"/>
      <c r="B130" s="2"/>
      <c r="C130" s="2"/>
      <c r="D130" s="2"/>
      <c r="E130" s="2"/>
      <c r="F130" s="2"/>
      <c r="G130" s="2"/>
    </row>
    <row r="131" spans="1:7" x14ac:dyDescent="0.2">
      <c r="A131" s="2"/>
      <c r="B131" s="2"/>
      <c r="C131" s="2"/>
      <c r="D131" s="2"/>
      <c r="E131" s="2"/>
      <c r="F131" s="2"/>
      <c r="G131" s="2"/>
    </row>
  </sheetData>
  <sheetProtection algorithmName="SHA-512" hashValue="oJrozHSiTaoV/I2+dKT2Fs4NoIZrrQHtMH6+KHhqelI4UAS9Xn/Zq6/cUOYLafNjqUC8SGu2ID7dlKqa1zV91w==" saltValue="tVYKCrXehIF/CShhJeaR/w==" spinCount="100000" sheet="1" objects="1" scenarios="1" selectLockedCells="1"/>
  <mergeCells count="124">
    <mergeCell ref="H83:I83"/>
    <mergeCell ref="H84:I84"/>
    <mergeCell ref="A112:G112"/>
    <mergeCell ref="A113:G113"/>
    <mergeCell ref="A114:G114"/>
    <mergeCell ref="A115:G115"/>
    <mergeCell ref="A116:G116"/>
    <mergeCell ref="A117:G117"/>
    <mergeCell ref="A118:G118"/>
    <mergeCell ref="H112:I112"/>
    <mergeCell ref="H113:I113"/>
    <mergeCell ref="H114:I114"/>
    <mergeCell ref="H115:I115"/>
    <mergeCell ref="H116:I116"/>
    <mergeCell ref="H117:I117"/>
    <mergeCell ref="H118:I118"/>
    <mergeCell ref="A95:I95"/>
    <mergeCell ref="H104:I104"/>
    <mergeCell ref="H106:I106"/>
    <mergeCell ref="A101:G101"/>
    <mergeCell ref="H109:I109"/>
    <mergeCell ref="H97:I97"/>
    <mergeCell ref="H98:I98"/>
    <mergeCell ref="H99:I99"/>
    <mergeCell ref="H100:I100"/>
    <mergeCell ref="H101:I101"/>
    <mergeCell ref="H102:I102"/>
    <mergeCell ref="H103:I103"/>
    <mergeCell ref="H107:I107"/>
    <mergeCell ref="H108:I108"/>
    <mergeCell ref="A100:G100"/>
    <mergeCell ref="H96:I96"/>
    <mergeCell ref="A105:I105"/>
    <mergeCell ref="A106:G106"/>
    <mergeCell ref="A107:G107"/>
    <mergeCell ref="A108:G108"/>
    <mergeCell ref="A96:G96"/>
    <mergeCell ref="A102:G102"/>
    <mergeCell ref="A103:G103"/>
    <mergeCell ref="A104:G104"/>
    <mergeCell ref="A97:G97"/>
    <mergeCell ref="A98:G98"/>
    <mergeCell ref="A99:G99"/>
    <mergeCell ref="A120:G120"/>
    <mergeCell ref="A121:G121"/>
    <mergeCell ref="A122:G122"/>
    <mergeCell ref="A110:I110"/>
    <mergeCell ref="A109:G109"/>
    <mergeCell ref="H122:I122"/>
    <mergeCell ref="H111:I111"/>
    <mergeCell ref="H119:I119"/>
    <mergeCell ref="H120:I120"/>
    <mergeCell ref="H121:I121"/>
    <mergeCell ref="A111:G111"/>
    <mergeCell ref="A119:G119"/>
    <mergeCell ref="A94:G94"/>
    <mergeCell ref="A93:I93"/>
    <mergeCell ref="A89:I89"/>
    <mergeCell ref="A78:I78"/>
    <mergeCell ref="A91:G91"/>
    <mergeCell ref="A92:G92"/>
    <mergeCell ref="A88:G88"/>
    <mergeCell ref="A90:G90"/>
    <mergeCell ref="H94:I94"/>
    <mergeCell ref="H85:I85"/>
    <mergeCell ref="H86:I86"/>
    <mergeCell ref="H87:I87"/>
    <mergeCell ref="H88:I88"/>
    <mergeCell ref="H90:I90"/>
    <mergeCell ref="H91:I91"/>
    <mergeCell ref="H92:I92"/>
    <mergeCell ref="A80:G80"/>
    <mergeCell ref="A81:G81"/>
    <mergeCell ref="A82:G82"/>
    <mergeCell ref="A83:G83"/>
    <mergeCell ref="A84:G84"/>
    <mergeCell ref="H80:I80"/>
    <mergeCell ref="H81:I81"/>
    <mergeCell ref="H82:I82"/>
    <mergeCell ref="A5:B5"/>
    <mergeCell ref="C5:F5"/>
    <mergeCell ref="A1:J1"/>
    <mergeCell ref="A70:G70"/>
    <mergeCell ref="H70:I70"/>
    <mergeCell ref="A9:E9"/>
    <mergeCell ref="A10:J26"/>
    <mergeCell ref="A62:B62"/>
    <mergeCell ref="C62:F62"/>
    <mergeCell ref="H62:I62"/>
    <mergeCell ref="A66:B66"/>
    <mergeCell ref="C66:F66"/>
    <mergeCell ref="H66:I66"/>
    <mergeCell ref="H68:I68"/>
    <mergeCell ref="A69:I69"/>
    <mergeCell ref="A3:B3"/>
    <mergeCell ref="C3:F3"/>
    <mergeCell ref="H3:I3"/>
    <mergeCell ref="A60:J60"/>
    <mergeCell ref="A64:B64"/>
    <mergeCell ref="C64:F64"/>
    <mergeCell ref="A124:G124"/>
    <mergeCell ref="H124:I124"/>
    <mergeCell ref="A7:B7"/>
    <mergeCell ref="C7:F7"/>
    <mergeCell ref="H7:I7"/>
    <mergeCell ref="A77:G77"/>
    <mergeCell ref="A79:G79"/>
    <mergeCell ref="A85:G85"/>
    <mergeCell ref="H71:I71"/>
    <mergeCell ref="H73:I73"/>
    <mergeCell ref="H75:I75"/>
    <mergeCell ref="H76:I76"/>
    <mergeCell ref="H72:I72"/>
    <mergeCell ref="A74:G74"/>
    <mergeCell ref="H74:I74"/>
    <mergeCell ref="A72:G72"/>
    <mergeCell ref="H77:I77"/>
    <mergeCell ref="H79:I79"/>
    <mergeCell ref="A71:G71"/>
    <mergeCell ref="A73:G73"/>
    <mergeCell ref="A75:G75"/>
    <mergeCell ref="A76:G76"/>
    <mergeCell ref="A86:G86"/>
    <mergeCell ref="A87:G87"/>
  </mergeCells>
  <dataValidations xWindow="833" yWindow="633" count="3">
    <dataValidation type="list" allowBlank="1" showInputMessage="1" showErrorMessage="1" sqref="H7:I7">
      <formula1>rapportperiodeBGV</formula1>
    </dataValidation>
    <dataValidation type="list" allowBlank="1" showInputMessage="1" showErrorMessage="1" sqref="H3:I3">
      <formula1>schooljaarvoluitBGV</formula1>
    </dataValidation>
    <dataValidation type="textLength" errorStyle="information" operator="lessThanOrEqual" allowBlank="1" showInputMessage="1" showErrorMessage="1" error="Het maximaal aantal karakters is overschreden. Maak de tekst korter." prompt="Het maximum aantal karakters bedraagt 1600." sqref="A10:J26">
      <formula1>1600</formula1>
    </dataValidation>
  </dataValidations>
  <pageMargins left="0.6692913385826772" right="0.23622047244094491" top="0.74803149606299213" bottom="0.74803149606299213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D10"/>
  <sheetViews>
    <sheetView zoomScale="90" zoomScaleNormal="90" workbookViewId="0">
      <selection activeCell="C15" sqref="C15"/>
    </sheetView>
  </sheetViews>
  <sheetFormatPr defaultRowHeight="12.75" x14ac:dyDescent="0.2"/>
  <cols>
    <col min="1" max="1" width="73.85546875" bestFit="1" customWidth="1"/>
    <col min="2" max="2" width="32.28515625" bestFit="1" customWidth="1"/>
    <col min="3" max="3" width="31" bestFit="1" customWidth="1"/>
    <col min="4" max="4" width="30.5703125" bestFit="1" customWidth="1"/>
  </cols>
  <sheetData>
    <row r="1" spans="1:4" x14ac:dyDescent="0.2">
      <c r="A1" s="183" t="s">
        <v>56</v>
      </c>
      <c r="B1" s="183"/>
      <c r="C1" s="183"/>
      <c r="D1" s="183"/>
    </row>
    <row r="3" spans="1:4" x14ac:dyDescent="0.2">
      <c r="A3" s="37" t="s">
        <v>57</v>
      </c>
      <c r="B3" s="37" t="s">
        <v>58</v>
      </c>
      <c r="C3" s="37" t="s">
        <v>68</v>
      </c>
      <c r="D3" s="37" t="s">
        <v>69</v>
      </c>
    </row>
    <row r="4" spans="1:4" x14ac:dyDescent="0.2">
      <c r="A4" s="37" t="s">
        <v>70</v>
      </c>
      <c r="B4">
        <f>COUNTA('ILT module aanplantingen'!B20:B22)</f>
        <v>3</v>
      </c>
      <c r="C4">
        <f t="shared" ref="C4:C9" si="0">B4-D4</f>
        <v>0</v>
      </c>
      <c r="D4">
        <f>COUNTBLANK('ILT module aanplantingen'!F20:F22)</f>
        <v>3</v>
      </c>
    </row>
    <row r="5" spans="1:4" x14ac:dyDescent="0.2">
      <c r="A5" s="37" t="s">
        <v>71</v>
      </c>
      <c r="B5">
        <f>COUNTA('ILT module aanplantingen'!B24:B33)</f>
        <v>10</v>
      </c>
      <c r="C5">
        <f t="shared" si="0"/>
        <v>0</v>
      </c>
      <c r="D5">
        <f>COUNTBLANK('ILT module aanplantingen'!F24:F33)</f>
        <v>10</v>
      </c>
    </row>
    <row r="6" spans="1:4" x14ac:dyDescent="0.2">
      <c r="A6" s="37" t="s">
        <v>72</v>
      </c>
      <c r="B6">
        <f>COUNTA('ILT module aanplantingen'!B35:B37)</f>
        <v>3</v>
      </c>
      <c r="C6">
        <f t="shared" si="0"/>
        <v>0</v>
      </c>
      <c r="D6">
        <f>COUNTBLANK('ILT module aanplantingen'!F35:F37)</f>
        <v>3</v>
      </c>
    </row>
    <row r="7" spans="1:4" x14ac:dyDescent="0.2">
      <c r="A7" s="37" t="s">
        <v>73</v>
      </c>
      <c r="B7">
        <f>COUNTA('ILT module aanplantingen'!B39:B39)</f>
        <v>1</v>
      </c>
      <c r="C7">
        <f t="shared" si="0"/>
        <v>0</v>
      </c>
      <c r="D7">
        <f>COUNTBLANK('ILT module aanplantingen'!F39:F39)</f>
        <v>1</v>
      </c>
    </row>
    <row r="8" spans="1:4" x14ac:dyDescent="0.2">
      <c r="A8" s="37" t="s">
        <v>74</v>
      </c>
      <c r="B8">
        <f>COUNTA('ILT module aanplantingen'!B41:B49)</f>
        <v>9</v>
      </c>
      <c r="C8">
        <f t="shared" si="0"/>
        <v>0</v>
      </c>
      <c r="D8">
        <f>COUNTBLANK('ILT module aanplantingen'!F41:F49)</f>
        <v>9</v>
      </c>
    </row>
    <row r="9" spans="1:4" x14ac:dyDescent="0.2">
      <c r="A9" s="37" t="s">
        <v>75</v>
      </c>
      <c r="B9">
        <f>COUNTA('ILT module aanplantingen'!B51:B54)</f>
        <v>4</v>
      </c>
      <c r="C9">
        <f t="shared" si="0"/>
        <v>0</v>
      </c>
      <c r="D9">
        <f>COUNTBLANK('ILT module aanplantingen'!F51:F54)</f>
        <v>4</v>
      </c>
    </row>
    <row r="10" spans="1:4" x14ac:dyDescent="0.2">
      <c r="A10" s="37" t="s">
        <v>108</v>
      </c>
      <c r="B10" s="58">
        <f>COUNTA('ILT module aanplantingen'!B56:B67)</f>
        <v>12</v>
      </c>
      <c r="C10" s="58">
        <f>B10-D10</f>
        <v>0</v>
      </c>
      <c r="D10" s="58">
        <f>COUNTBLANK('ILT module aanplantingen'!F56:F67)</f>
        <v>12</v>
      </c>
    </row>
  </sheetData>
  <sheetProtection algorithmName="SHA-512" hashValue="0HBqmjPrjrz4gry4BPiQ2HTlcuDCkVdK9gCdcyxweiv0YKA/Ej/iycpb95IkVEPy7YyKKeXVgkzQ87l7Gpz9rg==" saltValue="+LC/61CWYGU8ue3kwBGB4A==" spinCount="100000" sheet="1" objects="1" scenarios="1" selectLockedCells="1"/>
  <mergeCells count="1">
    <mergeCell ref="A1:D1"/>
  </mergeCells>
  <pageMargins left="0.7" right="0.7" top="0.75" bottom="0.75" header="0.3" footer="0.3"/>
  <pageSetup paperSize="9" orientation="portrait" r:id="rId1"/>
  <ignoredErrors>
    <ignoredError sqref="D4:D6" calculatedColum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2:L27"/>
  <sheetViews>
    <sheetView workbookViewId="0">
      <selection activeCell="B28" sqref="B28"/>
    </sheetView>
  </sheetViews>
  <sheetFormatPr defaultRowHeight="12.75" x14ac:dyDescent="0.2"/>
  <sheetData>
    <row r="2" spans="2:12" x14ac:dyDescent="0.2">
      <c r="B2" s="184" t="s">
        <v>23</v>
      </c>
      <c r="C2" s="128"/>
      <c r="D2" s="185"/>
      <c r="F2" s="184" t="s">
        <v>24</v>
      </c>
      <c r="G2" s="128"/>
      <c r="H2" s="185"/>
      <c r="J2" s="186" t="s">
        <v>55</v>
      </c>
      <c r="K2" s="128"/>
      <c r="L2" s="185"/>
    </row>
    <row r="3" spans="2:12" x14ac:dyDescent="0.2">
      <c r="C3" t="s">
        <v>16</v>
      </c>
      <c r="G3" s="7" t="s">
        <v>26</v>
      </c>
      <c r="K3" s="7" t="s">
        <v>0</v>
      </c>
    </row>
    <row r="4" spans="2:12" x14ac:dyDescent="0.2">
      <c r="C4" t="s">
        <v>13</v>
      </c>
      <c r="G4" s="7" t="s">
        <v>27</v>
      </c>
      <c r="K4" s="7" t="s">
        <v>41</v>
      </c>
    </row>
    <row r="5" spans="2:12" x14ac:dyDescent="0.2">
      <c r="C5" t="s">
        <v>17</v>
      </c>
      <c r="G5" s="7" t="s">
        <v>28</v>
      </c>
      <c r="K5" s="7" t="s">
        <v>42</v>
      </c>
    </row>
    <row r="6" spans="2:12" x14ac:dyDescent="0.2">
      <c r="G6" s="7" t="s">
        <v>29</v>
      </c>
      <c r="K6" s="7" t="s">
        <v>43</v>
      </c>
    </row>
    <row r="7" spans="2:12" x14ac:dyDescent="0.2">
      <c r="G7" s="7" t="s">
        <v>30</v>
      </c>
      <c r="K7" s="7" t="s">
        <v>44</v>
      </c>
    </row>
    <row r="8" spans="2:12" ht="15" x14ac:dyDescent="0.25">
      <c r="B8" s="26" t="s">
        <v>15</v>
      </c>
      <c r="G8" s="7" t="s">
        <v>31</v>
      </c>
      <c r="K8" s="7" t="s">
        <v>45</v>
      </c>
    </row>
    <row r="9" spans="2:12" x14ac:dyDescent="0.2">
      <c r="G9" s="7" t="s">
        <v>32</v>
      </c>
      <c r="K9" s="7" t="s">
        <v>46</v>
      </c>
    </row>
    <row r="10" spans="2:12" x14ac:dyDescent="0.2">
      <c r="G10" s="7" t="s">
        <v>33</v>
      </c>
      <c r="K10" s="7" t="s">
        <v>47</v>
      </c>
    </row>
    <row r="11" spans="2:12" x14ac:dyDescent="0.2">
      <c r="G11" s="7" t="s">
        <v>34</v>
      </c>
      <c r="K11" s="7" t="s">
        <v>48</v>
      </c>
    </row>
    <row r="12" spans="2:12" x14ac:dyDescent="0.2">
      <c r="G12" s="7" t="s">
        <v>35</v>
      </c>
      <c r="K12" s="7" t="s">
        <v>49</v>
      </c>
    </row>
    <row r="13" spans="2:12" x14ac:dyDescent="0.2">
      <c r="G13" s="7" t="s">
        <v>36</v>
      </c>
      <c r="K13" s="7" t="s">
        <v>50</v>
      </c>
    </row>
    <row r="14" spans="2:12" x14ac:dyDescent="0.2">
      <c r="G14" s="7" t="s">
        <v>37</v>
      </c>
      <c r="K14" s="7" t="s">
        <v>51</v>
      </c>
    </row>
    <row r="15" spans="2:12" x14ac:dyDescent="0.2">
      <c r="G15" s="7" t="s">
        <v>38</v>
      </c>
      <c r="K15" s="7" t="s">
        <v>52</v>
      </c>
    </row>
    <row r="16" spans="2:12" x14ac:dyDescent="0.2">
      <c r="G16" s="7" t="s">
        <v>39</v>
      </c>
      <c r="K16" s="7" t="s">
        <v>53</v>
      </c>
    </row>
    <row r="17" spans="1:11" x14ac:dyDescent="0.2">
      <c r="G17" s="7" t="s">
        <v>40</v>
      </c>
      <c r="K17" s="7" t="s">
        <v>54</v>
      </c>
    </row>
    <row r="19" spans="1:11" x14ac:dyDescent="0.2">
      <c r="A19" s="184" t="s">
        <v>25</v>
      </c>
      <c r="B19" s="128"/>
      <c r="C19" s="185"/>
    </row>
    <row r="20" spans="1:11" x14ac:dyDescent="0.2">
      <c r="A20" s="47"/>
      <c r="B20" s="48" t="s">
        <v>62</v>
      </c>
      <c r="C20" s="47"/>
    </row>
    <row r="21" spans="1:11" x14ac:dyDescent="0.2">
      <c r="B21" t="s">
        <v>18</v>
      </c>
    </row>
    <row r="22" spans="1:11" x14ac:dyDescent="0.2">
      <c r="B22" t="s">
        <v>20</v>
      </c>
    </row>
    <row r="23" spans="1:11" x14ac:dyDescent="0.2">
      <c r="B23" t="s">
        <v>19</v>
      </c>
    </row>
    <row r="24" spans="1:11" x14ac:dyDescent="0.2">
      <c r="B24" t="s">
        <v>21</v>
      </c>
    </row>
    <row r="25" spans="1:11" x14ac:dyDescent="0.2">
      <c r="B25" t="s">
        <v>22</v>
      </c>
    </row>
    <row r="26" spans="1:11" x14ac:dyDescent="0.2">
      <c r="B26" t="s">
        <v>60</v>
      </c>
    </row>
    <row r="27" spans="1:11" x14ac:dyDescent="0.2">
      <c r="B27" t="s">
        <v>61</v>
      </c>
    </row>
  </sheetData>
  <mergeCells count="4">
    <mergeCell ref="B2:D2"/>
    <mergeCell ref="F2:H2"/>
    <mergeCell ref="A19:C19"/>
    <mergeCell ref="J2:L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12</vt:i4>
      </vt:variant>
    </vt:vector>
  </HeadingPairs>
  <TitlesOfParts>
    <vt:vector size="16" baseType="lpstr">
      <vt:lpstr>ILT module aanplantingen</vt:lpstr>
      <vt:lpstr>Rapport module aanplantingen</vt:lpstr>
      <vt:lpstr>overzicht vanuit gewone tabel</vt:lpstr>
      <vt:lpstr>gegevensvalidatie</vt:lpstr>
      <vt:lpstr>DatumDCbehaaldBGV</vt:lpstr>
      <vt:lpstr>instapdatumBGV</vt:lpstr>
      <vt:lpstr>invullingBGV</vt:lpstr>
      <vt:lpstr>keuzeperiode</vt:lpstr>
      <vt:lpstr>keuzeperiodeBGV</vt:lpstr>
      <vt:lpstr>keuzeschooljaar</vt:lpstr>
      <vt:lpstr>keuzeschooljaarBGV</vt:lpstr>
      <vt:lpstr>naamleerkrachtBGV</vt:lpstr>
      <vt:lpstr>naamleerlingBGV</vt:lpstr>
      <vt:lpstr>rapportperiodeBGV</vt:lpstr>
      <vt:lpstr>schooljaarBGV</vt:lpstr>
      <vt:lpstr>schooljaarvoluitBGV</vt:lpstr>
    </vt:vector>
  </TitlesOfParts>
  <Company>KTA1 Aalst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 Cauter Patrick</dc:creator>
  <cp:lastModifiedBy>Van den Steen Marnix</cp:lastModifiedBy>
  <cp:lastPrinted>2016-01-04T12:28:52Z</cp:lastPrinted>
  <dcterms:created xsi:type="dcterms:W3CDTF">2009-06-16T12:55:07Z</dcterms:created>
  <dcterms:modified xsi:type="dcterms:W3CDTF">2017-09-05T09:46:31Z</dcterms:modified>
</cp:coreProperties>
</file>